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２" sheetId="1" r:id="rId1"/>
    <sheet name="様式２-2(個表)" sheetId="2" r:id="rId2"/>
    <sheet name="様式２【記入例】" sheetId="3" r:id="rId3"/>
    <sheet name="様式２-2(個表)【記入例】" sheetId="4" r:id="rId4"/>
  </sheets>
  <definedNames>
    <definedName name="_xlnm.Print_Area" localSheetId="1">'様式２-2(個表)'!$A$1:$N$22</definedName>
    <definedName name="_xlnm.Print_Area" localSheetId="3">'様式２-2(個表)【記入例】'!$A$1:$N$22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4" l="1"/>
  <c r="O20" i="4" s="1"/>
  <c r="G12" i="3" s="1"/>
  <c r="G13" i="3" s="1"/>
  <c r="E13" i="3"/>
  <c r="D12" i="3"/>
  <c r="D13" i="3" s="1"/>
  <c r="E20" i="4" l="1"/>
  <c r="J20" i="4" s="1"/>
  <c r="M20" i="4" s="1"/>
  <c r="F12" i="3"/>
  <c r="F13" i="3" l="1"/>
  <c r="H12" i="3"/>
  <c r="H13" i="3" l="1"/>
  <c r="J12" i="3"/>
  <c r="J13" i="3" s="1"/>
  <c r="N13" i="2" l="1"/>
  <c r="D12" i="1" l="1"/>
  <c r="D13" i="1" l="1"/>
  <c r="E13" i="1"/>
  <c r="F12" i="1" l="1"/>
  <c r="O20" i="2" l="1"/>
  <c r="G12" i="1" s="1"/>
  <c r="G13" i="1" s="1"/>
  <c r="E20" i="2"/>
  <c r="J20" i="2" s="1"/>
  <c r="M20" i="2" s="1"/>
  <c r="F13" i="1"/>
  <c r="H12" i="1" l="1"/>
  <c r="H13" i="1" s="1"/>
  <c r="J12" i="1" l="1"/>
  <c r="J13" i="1" s="1"/>
</calcChain>
</file>

<file path=xl/sharedStrings.xml><?xml version="1.0" encoding="utf-8"?>
<sst xmlns="http://schemas.openxmlformats.org/spreadsheetml/2006/main" count="158" uniqueCount="86">
  <si>
    <t>ステーション名</t>
  </si>
  <si>
    <t>（単位：円）</t>
  </si>
  <si>
    <t>経費</t>
  </si>
  <si>
    <t>総事業費</t>
  </si>
  <si>
    <t>寄付金その他</t>
  </si>
  <si>
    <t>差引額</t>
  </si>
  <si>
    <t>基準額</t>
  </si>
  <si>
    <t>選定額</t>
  </si>
  <si>
    <t>補助率</t>
  </si>
  <si>
    <t>補助所要額</t>
  </si>
  <si>
    <t>の収入額</t>
  </si>
  <si>
    <t>（A）－（B）</t>
  </si>
  <si>
    <t>備考</t>
  </si>
  <si>
    <t>（B）</t>
  </si>
  <si>
    <t>（C）</t>
  </si>
  <si>
    <t>合　計</t>
  </si>
  <si>
    <t>記入上の注意</t>
  </si>
  <si>
    <t>１．「寄附金その他の収入額（B）」は、該当がある場合はその金額を記入してください。</t>
  </si>
  <si>
    <t>採用方法</t>
  </si>
  <si>
    <t>所定労働時間</t>
  </si>
  <si>
    <t>　時　　分　～　　時　　分　（　　時間／日）</t>
  </si>
  <si>
    <t>週当たり</t>
  </si>
  <si>
    <t>（時間数）</t>
  </si>
  <si>
    <t>勤務日数</t>
  </si>
  <si>
    <t>勤務時間数</t>
  </si>
  <si>
    <t>雇用期間</t>
  </si>
  <si>
    <t>補助金対象期間</t>
  </si>
  <si>
    <t>対象期間中</t>
  </si>
  <si>
    <t>所定労働</t>
  </si>
  <si>
    <t>通算勤務時間数</t>
  </si>
  <si>
    <t>（時間）</t>
  </si>
  <si>
    <t>a</t>
  </si>
  <si>
    <t>b</t>
  </si>
  <si>
    <t>【給与費】</t>
  </si>
  <si>
    <t>給与費(円)</t>
  </si>
  <si>
    <t>時給上限額</t>
  </si>
  <si>
    <t>1時間当たり給与費（円）</t>
  </si>
  <si>
    <t>給与費：所要額（円）</t>
  </si>
  <si>
    <t>対象期間中の給与費総額</t>
  </si>
  <si>
    <t>1時間当たり給与費（時給）</t>
  </si>
  <si>
    <t>（円／時間）</t>
  </si>
  <si>
    <t>e＝ｄ／ｃ</t>
  </si>
  <si>
    <t>f</t>
  </si>
  <si>
    <t>（A）×ｃ</t>
  </si>
  <si>
    <t>1/2</t>
    <phoneticPr fontId="1"/>
  </si>
  <si>
    <t>（A）</t>
    <phoneticPr fontId="1"/>
  </si>
  <si>
    <t>給与費</t>
    <phoneticPr fontId="1"/>
  </si>
  <si>
    <t>＜訪問看護師に係る所要額＞</t>
    <rPh sb="1" eb="3">
      <t>ホウモン</t>
    </rPh>
    <rPh sb="3" eb="6">
      <t>カンゴシ</t>
    </rPh>
    <phoneticPr fontId="1"/>
  </si>
  <si>
    <t>訪問看護師氏名</t>
    <rPh sb="0" eb="2">
      <t>ホウモン</t>
    </rPh>
    <rPh sb="2" eb="5">
      <t>カンゴシ</t>
    </rPh>
    <phoneticPr fontId="1"/>
  </si>
  <si>
    <t>常勤</t>
    <phoneticPr fontId="1"/>
  </si>
  <si>
    <t>至　　  　年　　月　　日</t>
    <phoneticPr fontId="1"/>
  </si>
  <si>
    <t>自　  　　年　　月　　日</t>
    <phoneticPr fontId="1"/>
  </si>
  <si>
    <t>　自　  　　年　　月　　日</t>
    <phoneticPr fontId="1"/>
  </si>
  <si>
    <t>　至　  　　年　　月　　日</t>
    <phoneticPr fontId="1"/>
  </si>
  <si>
    <t>（D）</t>
    <phoneticPr fontId="1"/>
  </si>
  <si>
    <t>（E）</t>
    <phoneticPr fontId="1"/>
  </si>
  <si>
    <t>（F）</t>
    <phoneticPr fontId="1"/>
  </si>
  <si>
    <t>（E）×（F）</t>
    <phoneticPr fontId="1"/>
  </si>
  <si>
    <t>（G）</t>
    <phoneticPr fontId="1"/>
  </si>
  <si>
    <t>２．「選定額（E）」は、「差引額（Ｃ）」と「基準額（D）」を比較していずれか少ない額になります。</t>
    <phoneticPr fontId="1"/>
  </si>
  <si>
    <t>３．「補助所要額（G）」の合計額に1,000円未満の端数が生じた場合は、端数を切り捨てます。</t>
    <phoneticPr fontId="1"/>
  </si>
  <si>
    <t>様式　２</t>
    <phoneticPr fontId="1"/>
  </si>
  <si>
    <t>様式　２－２</t>
    <rPh sb="0" eb="2">
      <t>ヨウシキ</t>
    </rPh>
    <phoneticPr fontId="1"/>
  </si>
  <si>
    <t>雇用形態</t>
    <phoneticPr fontId="1"/>
  </si>
  <si>
    <r>
      <t>ｃ＝a×b　</t>
    </r>
    <r>
      <rPr>
        <sz val="11"/>
        <color rgb="FFFF0000"/>
        <rFont val="游ゴシック"/>
        <family val="3"/>
        <charset val="128"/>
        <scheme val="minor"/>
      </rPr>
      <t>※１</t>
    </r>
    <phoneticPr fontId="1"/>
  </si>
  <si>
    <t>※1所定労働時間を超える時間は除く。</t>
    <rPh sb="2" eb="4">
      <t>ショテイ</t>
    </rPh>
    <rPh sb="4" eb="6">
      <t>ロウドウ</t>
    </rPh>
    <rPh sb="6" eb="8">
      <t>ジカン</t>
    </rPh>
    <rPh sb="9" eb="10">
      <t>コ</t>
    </rPh>
    <rPh sb="12" eb="14">
      <t>ジカン</t>
    </rPh>
    <rPh sb="15" eb="16">
      <t>ノゾ</t>
    </rPh>
    <phoneticPr fontId="1"/>
  </si>
  <si>
    <r>
      <t>ｄ</t>
    </r>
    <r>
      <rPr>
        <sz val="11"/>
        <color rgb="FFFF0000"/>
        <rFont val="游ゴシック"/>
        <family val="3"/>
        <charset val="128"/>
        <scheme val="minor"/>
      </rPr>
      <t>　※２</t>
    </r>
    <phoneticPr fontId="1"/>
  </si>
  <si>
    <t>※２所定労働時間を超える労働に対する賃金や手当等は除く。</t>
    <rPh sb="12" eb="14">
      <t>ロウドウ</t>
    </rPh>
    <rPh sb="15" eb="16">
      <t>タイ</t>
    </rPh>
    <rPh sb="18" eb="20">
      <t>チンギン</t>
    </rPh>
    <rPh sb="21" eb="23">
      <t>テアテ</t>
    </rPh>
    <rPh sb="23" eb="24">
      <t>トウ</t>
    </rPh>
    <phoneticPr fontId="1"/>
  </si>
  <si>
    <t>※３「１時間当たり給与費（A）」は、e と f のいずれか低い額としてください。</t>
    <phoneticPr fontId="1"/>
  </si>
  <si>
    <t>（A）※３</t>
    <phoneticPr fontId="1"/>
  </si>
  <si>
    <t>　　　年度　東京都北区訪問看護師雇用支援事業 所要額精算書（総括表）</t>
    <rPh sb="26" eb="28">
      <t>セイサン</t>
    </rPh>
    <phoneticPr fontId="1"/>
  </si>
  <si>
    <t>　　　年度　東京都北区訪問看護師雇用支援事業 所要額内訳書（個表）</t>
    <phoneticPr fontId="1"/>
  </si>
  <si>
    <t>時間数</t>
    <phoneticPr fontId="1"/>
  </si>
  <si>
    <t>勤務日数</t>
    <phoneticPr fontId="1"/>
  </si>
  <si>
    <t>訪問看護師氏名</t>
    <rPh sb="0" eb="2">
      <t>ホウモン</t>
    </rPh>
    <rPh sb="2" eb="5">
      <t>カンゴシ</t>
    </rPh>
    <rPh sb="5" eb="7">
      <t>シメイ</t>
    </rPh>
    <phoneticPr fontId="1"/>
  </si>
  <si>
    <t>　令和６年度　東京都北区訪問看護師雇用支援事業 所要額精算書（総括表）</t>
    <rPh sb="1" eb="3">
      <t>レイワ</t>
    </rPh>
    <rPh sb="27" eb="29">
      <t>セイサン</t>
    </rPh>
    <phoneticPr fontId="1"/>
  </si>
  <si>
    <t>〇〇訪問看護ステーション</t>
    <rPh sb="2" eb="4">
      <t>ホウモン</t>
    </rPh>
    <rPh sb="4" eb="6">
      <t>カンゴ</t>
    </rPh>
    <phoneticPr fontId="1"/>
  </si>
  <si>
    <t>〇〇　○○</t>
    <phoneticPr fontId="1"/>
  </si>
  <si>
    <t>令和６年度　東京都北区訪問看護師雇用支援事業 所要額内訳書（個表）</t>
    <rPh sb="0" eb="2">
      <t>レイワ</t>
    </rPh>
    <phoneticPr fontId="1"/>
  </si>
  <si>
    <t>〇〇　〇〇</t>
    <phoneticPr fontId="1"/>
  </si>
  <si>
    <t>ナースバンク</t>
    <phoneticPr fontId="1"/>
  </si>
  <si>
    <t>9時00分　～　17時30分　（7.5時間／日）</t>
    <phoneticPr fontId="1"/>
  </si>
  <si>
    <t>　自　  令和6年10月1日</t>
    <phoneticPr fontId="1"/>
  </si>
  <si>
    <t>自　  　令和6年10月1日</t>
    <phoneticPr fontId="1"/>
  </si>
  <si>
    <t>　至　  　終期の定めなし</t>
    <rPh sb="6" eb="8">
      <t>シュウキ</t>
    </rPh>
    <rPh sb="9" eb="10">
      <t>サダ</t>
    </rPh>
    <phoneticPr fontId="1"/>
  </si>
  <si>
    <t>至　　  令和6年11月30日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</si>
</sst>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&quot;日&quot;"/>
    <numFmt numFmtId="177" formatCode="##.#0\ &quot;時間&quot;"/>
    <numFmt numFmtId="178" formatCode="0_);[Red]\(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2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56" fontId="3" fillId="0" borderId="10" xfId="0" quotePrefix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2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78" fontId="0" fillId="2" borderId="2" xfId="0" applyNumberFormat="1" applyFill="1" applyBorder="1" applyAlignment="1" applyProtection="1">
      <alignment horizontal="center" vertical="center"/>
      <protection locked="0"/>
    </xf>
    <xf numFmtId="178" fontId="0" fillId="2" borderId="3" xfId="0" applyNumberForma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2" borderId="26" xfId="0" applyNumberFormat="1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Alignment="1" applyProtection="1">
      <alignment horizontal="center" vertical="center"/>
      <protection locked="0"/>
    </xf>
    <xf numFmtId="3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177" fontId="0" fillId="2" borderId="23" xfId="0" applyNumberFormat="1" applyFill="1" applyBorder="1" applyAlignment="1" applyProtection="1">
      <alignment horizontal="center" vertical="center"/>
      <protection locked="0"/>
    </xf>
    <xf numFmtId="177" fontId="0" fillId="2" borderId="24" xfId="0" applyNumberFormat="1" applyFill="1" applyBorder="1" applyAlignment="1" applyProtection="1">
      <alignment horizontal="center" vertical="center"/>
      <protection locked="0"/>
    </xf>
    <xf numFmtId="177" fontId="0" fillId="0" borderId="1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177" fontId="0" fillId="2" borderId="6" xfId="0" applyNumberFormat="1" applyFill="1" applyBorder="1" applyAlignment="1" applyProtection="1">
      <alignment horizontal="center" vertical="center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38100</xdr:rowOff>
    </xdr:from>
    <xdr:to>
      <xdr:col>10</xdr:col>
      <xdr:colOff>85725</xdr:colOff>
      <xdr:row>13</xdr:row>
      <xdr:rowOff>209550</xdr:rowOff>
    </xdr:to>
    <xdr:sp macro="" textlink="">
      <xdr:nvSpPr>
        <xdr:cNvPr id="3" name="右矢印 2"/>
        <xdr:cNvSpPr/>
      </xdr:nvSpPr>
      <xdr:spPr>
        <a:xfrm>
          <a:off x="5391150" y="31051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228600</xdr:rowOff>
    </xdr:from>
    <xdr:to>
      <xdr:col>9</xdr:col>
      <xdr:colOff>943610</xdr:colOff>
      <xdr:row>2</xdr:row>
      <xdr:rowOff>105410</xdr:rowOff>
    </xdr:to>
    <xdr:sp macro="" textlink="">
      <xdr:nvSpPr>
        <xdr:cNvPr id="2" name="正方形/長方形 1"/>
        <xdr:cNvSpPr/>
      </xdr:nvSpPr>
      <xdr:spPr>
        <a:xfrm>
          <a:off x="8420100" y="228600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1047750</xdr:colOff>
      <xdr:row>5</xdr:row>
      <xdr:rowOff>76200</xdr:rowOff>
    </xdr:from>
    <xdr:to>
      <xdr:col>3</xdr:col>
      <xdr:colOff>952500</xdr:colOff>
      <xdr:row>7</xdr:row>
      <xdr:rowOff>137160</xdr:rowOff>
    </xdr:to>
    <xdr:sp macro="" textlink="">
      <xdr:nvSpPr>
        <xdr:cNvPr id="3" name="角丸四角形吹き出し 2"/>
        <xdr:cNvSpPr/>
      </xdr:nvSpPr>
      <xdr:spPr>
        <a:xfrm>
          <a:off x="1181100" y="1343025"/>
          <a:ext cx="2228850" cy="689610"/>
        </a:xfrm>
        <a:prstGeom prst="wedgeRoundRectCallout">
          <a:avLst>
            <a:gd name="adj1" fmla="val 32355"/>
            <a:gd name="adj2" fmla="val 6944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様式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2-2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「対象期間中の給与費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総額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ｄ欄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」と一致します。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857250</xdr:colOff>
      <xdr:row>4</xdr:row>
      <xdr:rowOff>219075</xdr:rowOff>
    </xdr:from>
    <xdr:to>
      <xdr:col>7</xdr:col>
      <xdr:colOff>228600</xdr:colOff>
      <xdr:row>7</xdr:row>
      <xdr:rowOff>32385</xdr:rowOff>
    </xdr:to>
    <xdr:sp macro="" textlink="">
      <xdr:nvSpPr>
        <xdr:cNvPr id="4" name="角丸四角形吹き出し 3"/>
        <xdr:cNvSpPr/>
      </xdr:nvSpPr>
      <xdr:spPr>
        <a:xfrm>
          <a:off x="4305300" y="1238250"/>
          <a:ext cx="2343150" cy="689610"/>
        </a:xfrm>
        <a:prstGeom prst="wedgeRoundRectCallout">
          <a:avLst>
            <a:gd name="adj1" fmla="val 49022"/>
            <a:gd name="adj2" fmla="val 9016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「差引額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(C)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」と「基準額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(D)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」を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比較して少ない方の額になります。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238125</xdr:colOff>
      <xdr:row>13</xdr:row>
      <xdr:rowOff>180975</xdr:rowOff>
    </xdr:from>
    <xdr:to>
      <xdr:col>10</xdr:col>
      <xdr:colOff>19050</xdr:colOff>
      <xdr:row>16</xdr:row>
      <xdr:rowOff>156210</xdr:rowOff>
    </xdr:to>
    <xdr:sp macro="" textlink="">
      <xdr:nvSpPr>
        <xdr:cNvPr id="5" name="角丸四角形吹き出し 4"/>
        <xdr:cNvSpPr/>
      </xdr:nvSpPr>
      <xdr:spPr>
        <a:xfrm>
          <a:off x="7648575" y="3971925"/>
          <a:ext cx="1762125" cy="689610"/>
        </a:xfrm>
        <a:prstGeom prst="wedgeRoundRectCallout">
          <a:avLst>
            <a:gd name="adj1" fmla="val 25038"/>
            <a:gd name="adj2" fmla="val -8663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合計額は、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1,000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円未満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切り捨てになります。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1104900</xdr:colOff>
      <xdr:row>0</xdr:row>
      <xdr:rowOff>57150</xdr:rowOff>
    </xdr:from>
    <xdr:to>
      <xdr:col>6</xdr:col>
      <xdr:colOff>190501</xdr:colOff>
      <xdr:row>2</xdr:row>
      <xdr:rowOff>190500</xdr:rowOff>
    </xdr:to>
    <xdr:sp macro="" textlink="">
      <xdr:nvSpPr>
        <xdr:cNvPr id="6" name="角丸四角形吹き出し 5"/>
        <xdr:cNvSpPr/>
      </xdr:nvSpPr>
      <xdr:spPr>
        <a:xfrm>
          <a:off x="1238250" y="57150"/>
          <a:ext cx="4381501" cy="609600"/>
        </a:xfrm>
        <a:custGeom>
          <a:avLst/>
          <a:gdLst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2721977 w 3305175"/>
            <a:gd name="connsiteY13" fmla="*/ 823705 h 689610"/>
            <a:gd name="connsiteX14" fmla="*/ 1928019 w 3305175"/>
            <a:gd name="connsiteY14" fmla="*/ 689610 h 689610"/>
            <a:gd name="connsiteX15" fmla="*/ 114937 w 3305175"/>
            <a:gd name="connsiteY15" fmla="*/ 689610 h 689610"/>
            <a:gd name="connsiteX16" fmla="*/ 0 w 3305175"/>
            <a:gd name="connsiteY16" fmla="*/ 574673 h 689610"/>
            <a:gd name="connsiteX17" fmla="*/ 0 w 3305175"/>
            <a:gd name="connsiteY17" fmla="*/ 574675 h 689610"/>
            <a:gd name="connsiteX18" fmla="*/ 0 w 3305175"/>
            <a:gd name="connsiteY18" fmla="*/ 402273 h 689610"/>
            <a:gd name="connsiteX19" fmla="*/ 0 w 3305175"/>
            <a:gd name="connsiteY19" fmla="*/ 402273 h 689610"/>
            <a:gd name="connsiteX20" fmla="*/ 0 w 3305175"/>
            <a:gd name="connsiteY20" fmla="*/ 114937 h 689610"/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1928019 w 3305175"/>
            <a:gd name="connsiteY13" fmla="*/ 689610 h 689610"/>
            <a:gd name="connsiteX14" fmla="*/ 114937 w 3305175"/>
            <a:gd name="connsiteY14" fmla="*/ 689610 h 689610"/>
            <a:gd name="connsiteX15" fmla="*/ 0 w 3305175"/>
            <a:gd name="connsiteY15" fmla="*/ 574673 h 689610"/>
            <a:gd name="connsiteX16" fmla="*/ 0 w 3305175"/>
            <a:gd name="connsiteY16" fmla="*/ 574675 h 689610"/>
            <a:gd name="connsiteX17" fmla="*/ 0 w 3305175"/>
            <a:gd name="connsiteY17" fmla="*/ 402273 h 689610"/>
            <a:gd name="connsiteX18" fmla="*/ 0 w 3305175"/>
            <a:gd name="connsiteY18" fmla="*/ 402273 h 689610"/>
            <a:gd name="connsiteX19" fmla="*/ 0 w 3305175"/>
            <a:gd name="connsiteY19" fmla="*/ 114937 h 689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305175" h="689610">
              <a:moveTo>
                <a:pt x="0" y="114937"/>
              </a:moveTo>
              <a:cubicBezTo>
                <a:pt x="0" y="51459"/>
                <a:pt x="51459" y="0"/>
                <a:pt x="114937" y="0"/>
              </a:cubicBezTo>
              <a:lnTo>
                <a:pt x="1928019" y="0"/>
              </a:lnTo>
              <a:lnTo>
                <a:pt x="1928019" y="0"/>
              </a:lnTo>
              <a:lnTo>
                <a:pt x="2754313" y="0"/>
              </a:lnTo>
              <a:lnTo>
                <a:pt x="3190238" y="0"/>
              </a:lnTo>
              <a:cubicBezTo>
                <a:pt x="3253716" y="0"/>
                <a:pt x="3305175" y="51459"/>
                <a:pt x="3305175" y="114937"/>
              </a:cubicBezTo>
              <a:lnTo>
                <a:pt x="3305175" y="402273"/>
              </a:lnTo>
              <a:lnTo>
                <a:pt x="3305175" y="402273"/>
              </a:lnTo>
              <a:lnTo>
                <a:pt x="3305175" y="574675"/>
              </a:lnTo>
              <a:lnTo>
                <a:pt x="3305175" y="574673"/>
              </a:lnTo>
              <a:cubicBezTo>
                <a:pt x="3305175" y="638151"/>
                <a:pt x="3253716" y="689610"/>
                <a:pt x="3190238" y="689610"/>
              </a:cubicBezTo>
              <a:lnTo>
                <a:pt x="2754313" y="689610"/>
              </a:lnTo>
              <a:lnTo>
                <a:pt x="1928019" y="689610"/>
              </a:lnTo>
              <a:lnTo>
                <a:pt x="114937" y="689610"/>
              </a:lnTo>
              <a:cubicBezTo>
                <a:pt x="51459" y="689610"/>
                <a:pt x="0" y="638151"/>
                <a:pt x="0" y="574673"/>
              </a:cubicBezTo>
              <a:lnTo>
                <a:pt x="0" y="574675"/>
              </a:lnTo>
              <a:lnTo>
                <a:pt x="0" y="402273"/>
              </a:lnTo>
              <a:lnTo>
                <a:pt x="0" y="402273"/>
              </a:lnTo>
              <a:lnTo>
                <a:pt x="0" y="114937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新規開設訪問看護ステーションに雇用されている訪問看護師を複数名申請する際は、１人につき総括表と個票をそれぞれ作成してください。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38100</xdr:rowOff>
    </xdr:from>
    <xdr:to>
      <xdr:col>10</xdr:col>
      <xdr:colOff>85725</xdr:colOff>
      <xdr:row>13</xdr:row>
      <xdr:rowOff>209550</xdr:rowOff>
    </xdr:to>
    <xdr:sp macro="" textlink="">
      <xdr:nvSpPr>
        <xdr:cNvPr id="2" name="右矢印 1"/>
        <xdr:cNvSpPr/>
      </xdr:nvSpPr>
      <xdr:spPr>
        <a:xfrm>
          <a:off x="5391150" y="3114675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</xdr:colOff>
      <xdr:row>0</xdr:row>
      <xdr:rowOff>130969</xdr:rowOff>
    </xdr:from>
    <xdr:to>
      <xdr:col>13</xdr:col>
      <xdr:colOff>948372</xdr:colOff>
      <xdr:row>2</xdr:row>
      <xdr:rowOff>7779</xdr:rowOff>
    </xdr:to>
    <xdr:sp macro="" textlink="">
      <xdr:nvSpPr>
        <xdr:cNvPr id="3" name="正方形/長方形 2"/>
        <xdr:cNvSpPr/>
      </xdr:nvSpPr>
      <xdr:spPr>
        <a:xfrm>
          <a:off x="8567737" y="130969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view="pageBreakPreview" zoomScaleNormal="100" zoomScaleSheetLayoutView="100" workbookViewId="0">
      <selection activeCell="B4" sqref="B4:K4"/>
    </sheetView>
  </sheetViews>
  <sheetFormatPr defaultRowHeight="18.75" x14ac:dyDescent="0.4"/>
  <cols>
    <col min="1" max="1" width="1.75" customWidth="1"/>
    <col min="2" max="2" width="15.375" customWidth="1"/>
    <col min="3" max="3" width="15.125" customWidth="1"/>
    <col min="4" max="11" width="13" customWidth="1"/>
  </cols>
  <sheetData>
    <row r="1" spans="2:11" x14ac:dyDescent="0.4">
      <c r="B1" s="1" t="s">
        <v>61</v>
      </c>
      <c r="C1" s="1"/>
    </row>
    <row r="4" spans="2:11" ht="24" x14ac:dyDescent="0.5">
      <c r="B4" s="64" t="s">
        <v>70</v>
      </c>
      <c r="C4" s="64"/>
      <c r="D4" s="65"/>
      <c r="E4" s="65"/>
      <c r="F4" s="65"/>
      <c r="G4" s="65"/>
      <c r="H4" s="65"/>
      <c r="I4" s="65"/>
      <c r="J4" s="65"/>
      <c r="K4" s="65"/>
    </row>
    <row r="5" spans="2:11" ht="19.5" thickBot="1" x14ac:dyDescent="0.45"/>
    <row r="6" spans="2:11" ht="24.75" customHeight="1" thickBot="1" x14ac:dyDescent="0.45">
      <c r="G6" s="45" t="s">
        <v>0</v>
      </c>
      <c r="H6" s="66"/>
      <c r="I6" s="67"/>
      <c r="J6" s="67"/>
      <c r="K6" s="68"/>
    </row>
    <row r="7" spans="2:11" ht="24.75" customHeight="1" x14ac:dyDescent="0.4">
      <c r="G7" s="44"/>
      <c r="H7" s="44"/>
      <c r="I7" s="44"/>
      <c r="J7" s="44"/>
      <c r="K7" s="44"/>
    </row>
    <row r="8" spans="2:11" ht="19.5" thickBot="1" x14ac:dyDescent="0.45">
      <c r="K8" t="s">
        <v>1</v>
      </c>
    </row>
    <row r="9" spans="2:11" x14ac:dyDescent="0.4">
      <c r="B9" s="69" t="s">
        <v>2</v>
      </c>
      <c r="C9" s="72" t="s">
        <v>74</v>
      </c>
      <c r="D9" s="5" t="s">
        <v>3</v>
      </c>
      <c r="E9" s="5" t="s">
        <v>4</v>
      </c>
      <c r="F9" s="5" t="s">
        <v>5</v>
      </c>
      <c r="G9" s="6" t="s">
        <v>6</v>
      </c>
      <c r="H9" s="7" t="s">
        <v>7</v>
      </c>
      <c r="I9" s="5" t="s">
        <v>8</v>
      </c>
      <c r="J9" s="6" t="s">
        <v>9</v>
      </c>
      <c r="K9" s="8"/>
    </row>
    <row r="10" spans="2:11" x14ac:dyDescent="0.4">
      <c r="B10" s="70"/>
      <c r="C10" s="72"/>
      <c r="D10" s="9"/>
      <c r="E10" s="9" t="s">
        <v>10</v>
      </c>
      <c r="F10" s="9" t="s">
        <v>11</v>
      </c>
      <c r="G10" s="10"/>
      <c r="H10" s="11"/>
      <c r="I10" s="9"/>
      <c r="J10" s="10" t="s">
        <v>57</v>
      </c>
      <c r="K10" s="12" t="s">
        <v>12</v>
      </c>
    </row>
    <row r="11" spans="2:11" ht="19.5" thickBot="1" x14ac:dyDescent="0.45">
      <c r="B11" s="71"/>
      <c r="C11" s="72"/>
      <c r="D11" s="32" t="s">
        <v>45</v>
      </c>
      <c r="E11" s="13" t="s">
        <v>13</v>
      </c>
      <c r="F11" s="13" t="s">
        <v>14</v>
      </c>
      <c r="G11" s="14" t="s">
        <v>54</v>
      </c>
      <c r="H11" s="15" t="s">
        <v>55</v>
      </c>
      <c r="I11" s="13" t="s">
        <v>56</v>
      </c>
      <c r="J11" s="14" t="s">
        <v>58</v>
      </c>
      <c r="K11" s="16"/>
    </row>
    <row r="12" spans="2:11" ht="37.5" customHeight="1" thickBot="1" x14ac:dyDescent="0.45">
      <c r="B12" s="42" t="s">
        <v>46</v>
      </c>
      <c r="C12" s="46"/>
      <c r="D12" s="48">
        <f>IFERROR('様式２-2(個表)'!B20,0)</f>
        <v>0</v>
      </c>
      <c r="E12" s="47"/>
      <c r="F12" s="33">
        <f>D12-E12</f>
        <v>0</v>
      </c>
      <c r="G12" s="34">
        <f>IFERROR('様式２-2(個表)'!O20,0)</f>
        <v>0</v>
      </c>
      <c r="H12" s="35">
        <f>MIN(F12,G12)</f>
        <v>0</v>
      </c>
      <c r="I12" s="17" t="s">
        <v>44</v>
      </c>
      <c r="J12" s="39">
        <f>H12*0.5</f>
        <v>0</v>
      </c>
      <c r="K12" s="35"/>
    </row>
    <row r="13" spans="2:11" ht="35.25" customHeight="1" thickTop="1" thickBot="1" x14ac:dyDescent="0.45">
      <c r="B13" s="4" t="s">
        <v>15</v>
      </c>
      <c r="C13" s="43"/>
      <c r="D13" s="35">
        <f>D12</f>
        <v>0</v>
      </c>
      <c r="E13" s="36">
        <f>E12</f>
        <v>0</v>
      </c>
      <c r="F13" s="36">
        <f>F12</f>
        <v>0</v>
      </c>
      <c r="G13" s="37">
        <f>G12</f>
        <v>0</v>
      </c>
      <c r="H13" s="38">
        <f>H12</f>
        <v>0</v>
      </c>
      <c r="I13" s="18"/>
      <c r="J13" s="40">
        <f>ROUNDDOWN(J12,-3)</f>
        <v>0</v>
      </c>
      <c r="K13" s="41"/>
    </row>
    <row r="15" spans="2:11" x14ac:dyDescent="0.4">
      <c r="B15" t="s">
        <v>16</v>
      </c>
    </row>
    <row r="16" spans="2:11" x14ac:dyDescent="0.4">
      <c r="B16" t="s">
        <v>17</v>
      </c>
    </row>
    <row r="17" spans="2:2" x14ac:dyDescent="0.4">
      <c r="B17" t="s">
        <v>59</v>
      </c>
    </row>
    <row r="18" spans="2:2" x14ac:dyDescent="0.4">
      <c r="B18" t="s">
        <v>60</v>
      </c>
    </row>
  </sheetData>
  <sheetProtection sheet="1" objects="1" scenarios="1"/>
  <mergeCells count="4">
    <mergeCell ref="B4:K4"/>
    <mergeCell ref="H6:K6"/>
    <mergeCell ref="B9:B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80" zoomScaleNormal="100" zoomScaleSheetLayoutView="80" workbookViewId="0">
      <selection activeCell="A3" sqref="A3:N3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62</v>
      </c>
    </row>
    <row r="3" spans="1:14" ht="24" x14ac:dyDescent="0.5">
      <c r="A3" s="64" t="s">
        <v>71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5" spans="1:14" x14ac:dyDescent="0.4">
      <c r="A5" t="s">
        <v>47</v>
      </c>
    </row>
    <row r="6" spans="1:14" ht="37.5" customHeight="1" x14ac:dyDescent="0.4">
      <c r="B6" s="99" t="s">
        <v>48</v>
      </c>
      <c r="C6" s="100"/>
      <c r="D6" s="79"/>
      <c r="E6" s="80"/>
      <c r="F6" s="80"/>
      <c r="G6" s="80"/>
      <c r="H6" s="81"/>
      <c r="I6" s="118" t="s">
        <v>63</v>
      </c>
      <c r="J6" s="119"/>
      <c r="K6" s="120"/>
      <c r="L6" s="49" t="s">
        <v>49</v>
      </c>
      <c r="M6" s="2" t="s">
        <v>18</v>
      </c>
      <c r="N6" s="49"/>
    </row>
    <row r="7" spans="1:14" ht="15" customHeight="1" x14ac:dyDescent="0.4">
      <c r="B7" s="99" t="s">
        <v>19</v>
      </c>
      <c r="C7" s="101"/>
      <c r="D7" s="114" t="s">
        <v>20</v>
      </c>
      <c r="E7" s="115"/>
      <c r="F7" s="115"/>
      <c r="G7" s="115"/>
      <c r="H7" s="115"/>
      <c r="I7" s="99" t="s">
        <v>21</v>
      </c>
      <c r="J7" s="100"/>
      <c r="K7" s="101"/>
      <c r="L7" s="121"/>
      <c r="M7" s="2" t="s">
        <v>21</v>
      </c>
      <c r="N7" s="123"/>
    </row>
    <row r="8" spans="1:14" ht="15" customHeight="1" x14ac:dyDescent="0.4">
      <c r="B8" s="105" t="s">
        <v>22</v>
      </c>
      <c r="C8" s="107"/>
      <c r="D8" s="116"/>
      <c r="E8" s="117"/>
      <c r="F8" s="117"/>
      <c r="G8" s="117"/>
      <c r="H8" s="117"/>
      <c r="I8" s="105" t="s">
        <v>23</v>
      </c>
      <c r="J8" s="106"/>
      <c r="K8" s="107"/>
      <c r="L8" s="122"/>
      <c r="M8" s="3" t="s">
        <v>24</v>
      </c>
      <c r="N8" s="124"/>
    </row>
    <row r="10" spans="1:14" x14ac:dyDescent="0.4">
      <c r="B10" s="99" t="s">
        <v>25</v>
      </c>
      <c r="C10" s="100"/>
      <c r="D10" s="101"/>
      <c r="E10" s="99" t="s">
        <v>26</v>
      </c>
      <c r="F10" s="100"/>
      <c r="G10" s="100"/>
      <c r="H10" s="101"/>
      <c r="L10" s="2" t="s">
        <v>27</v>
      </c>
      <c r="M10" s="2" t="s">
        <v>28</v>
      </c>
      <c r="N10" s="19" t="s">
        <v>29</v>
      </c>
    </row>
    <row r="11" spans="1:14" x14ac:dyDescent="0.4">
      <c r="B11" s="102"/>
      <c r="C11" s="103"/>
      <c r="D11" s="104"/>
      <c r="E11" s="102"/>
      <c r="F11" s="103"/>
      <c r="G11" s="103"/>
      <c r="H11" s="104"/>
      <c r="L11" s="20" t="s">
        <v>73</v>
      </c>
      <c r="M11" s="20" t="s">
        <v>72</v>
      </c>
      <c r="N11" s="21" t="s">
        <v>30</v>
      </c>
    </row>
    <row r="12" spans="1:14" ht="19.5" thickBot="1" x14ac:dyDescent="0.45">
      <c r="B12" s="105"/>
      <c r="C12" s="106"/>
      <c r="D12" s="107"/>
      <c r="E12" s="105"/>
      <c r="F12" s="106"/>
      <c r="G12" s="106"/>
      <c r="H12" s="107"/>
      <c r="L12" s="20" t="s">
        <v>31</v>
      </c>
      <c r="M12" s="20" t="s">
        <v>32</v>
      </c>
      <c r="N12" s="22" t="s">
        <v>64</v>
      </c>
    </row>
    <row r="13" spans="1:14" ht="23.25" customHeight="1" x14ac:dyDescent="0.4">
      <c r="B13" s="50" t="s">
        <v>52</v>
      </c>
      <c r="C13" s="51"/>
      <c r="D13" s="52"/>
      <c r="E13" s="82" t="s">
        <v>51</v>
      </c>
      <c r="F13" s="83"/>
      <c r="G13" s="83"/>
      <c r="H13" s="84"/>
      <c r="L13" s="108"/>
      <c r="M13" s="110"/>
      <c r="N13" s="112">
        <f>L13*M13</f>
        <v>0</v>
      </c>
    </row>
    <row r="14" spans="1:14" ht="23.25" customHeight="1" thickBot="1" x14ac:dyDescent="0.45">
      <c r="B14" s="53" t="s">
        <v>53</v>
      </c>
      <c r="C14" s="54"/>
      <c r="D14" s="55"/>
      <c r="E14" s="85" t="s">
        <v>50</v>
      </c>
      <c r="F14" s="86"/>
      <c r="G14" s="86"/>
      <c r="H14" s="87"/>
      <c r="L14" s="109"/>
      <c r="M14" s="111"/>
      <c r="N14" s="113"/>
    </row>
    <row r="15" spans="1:14" x14ac:dyDescent="0.4">
      <c r="B15" s="26"/>
      <c r="C15" s="26"/>
      <c r="D15" s="26"/>
      <c r="E15" s="27"/>
      <c r="F15" s="27"/>
      <c r="G15" s="27"/>
      <c r="H15" s="27"/>
      <c r="L15" s="24"/>
      <c r="M15" s="29" t="s">
        <v>65</v>
      </c>
      <c r="N15" s="28"/>
    </row>
    <row r="16" spans="1:14" x14ac:dyDescent="0.4">
      <c r="B16" t="s">
        <v>33</v>
      </c>
    </row>
    <row r="17" spans="2:15" x14ac:dyDescent="0.4">
      <c r="B17" s="93" t="s">
        <v>34</v>
      </c>
      <c r="C17" s="94"/>
      <c r="D17" s="94"/>
      <c r="E17" s="94"/>
      <c r="F17" s="94"/>
      <c r="G17" s="95"/>
      <c r="H17" s="88" t="s">
        <v>35</v>
      </c>
      <c r="I17" s="88"/>
      <c r="J17" s="73" t="s">
        <v>36</v>
      </c>
      <c r="K17" s="88"/>
      <c r="L17" s="88"/>
      <c r="M17" s="73" t="s">
        <v>37</v>
      </c>
      <c r="N17" s="74"/>
    </row>
    <row r="18" spans="2:15" x14ac:dyDescent="0.4">
      <c r="B18" s="75" t="s">
        <v>38</v>
      </c>
      <c r="C18" s="92"/>
      <c r="D18" s="92"/>
      <c r="E18" s="73" t="s">
        <v>39</v>
      </c>
      <c r="F18" s="88"/>
      <c r="G18" s="74"/>
      <c r="H18" s="75" t="s">
        <v>40</v>
      </c>
      <c r="I18" s="76"/>
      <c r="J18" s="92"/>
      <c r="K18" s="92"/>
      <c r="L18" s="92"/>
      <c r="M18" s="75"/>
      <c r="N18" s="76"/>
    </row>
    <row r="19" spans="2:15" ht="19.5" thickBot="1" x14ac:dyDescent="0.45">
      <c r="B19" s="75" t="s">
        <v>66</v>
      </c>
      <c r="C19" s="92"/>
      <c r="D19" s="76"/>
      <c r="E19" s="92" t="s">
        <v>41</v>
      </c>
      <c r="F19" s="92"/>
      <c r="G19" s="76"/>
      <c r="H19" s="89" t="s">
        <v>42</v>
      </c>
      <c r="I19" s="90"/>
      <c r="J19" s="92" t="s">
        <v>69</v>
      </c>
      <c r="K19" s="92"/>
      <c r="L19" s="92"/>
      <c r="M19" s="75" t="s">
        <v>43</v>
      </c>
      <c r="N19" s="76"/>
      <c r="O19" t="s">
        <v>6</v>
      </c>
    </row>
    <row r="20" spans="2:15" ht="60" customHeight="1" thickBot="1" x14ac:dyDescent="0.45">
      <c r="B20" s="96"/>
      <c r="C20" s="97"/>
      <c r="D20" s="98"/>
      <c r="E20" s="91">
        <f>IFERROR(B20/N13,0)</f>
        <v>0</v>
      </c>
      <c r="F20" s="91"/>
      <c r="G20" s="78"/>
      <c r="H20" s="77">
        <v>2400</v>
      </c>
      <c r="I20" s="91"/>
      <c r="J20" s="77">
        <f>MIN(E20,H20)</f>
        <v>0</v>
      </c>
      <c r="K20" s="91"/>
      <c r="L20" s="91"/>
      <c r="M20" s="77">
        <f>J20*N13</f>
        <v>0</v>
      </c>
      <c r="N20" s="78"/>
      <c r="O20" s="23">
        <f>H20*N13</f>
        <v>0</v>
      </c>
    </row>
    <row r="21" spans="2:15" ht="19.5" customHeight="1" x14ac:dyDescent="0.4">
      <c r="B21" s="31" t="s">
        <v>67</v>
      </c>
      <c r="C21" s="25"/>
      <c r="D21" s="25"/>
      <c r="E21" s="28"/>
      <c r="F21" s="28"/>
      <c r="G21" s="28"/>
      <c r="H21" s="30"/>
      <c r="I21" s="30"/>
      <c r="J21" s="30"/>
      <c r="K21" s="28"/>
      <c r="L21" s="28"/>
      <c r="M21" s="28"/>
      <c r="N21" s="28"/>
    </row>
    <row r="22" spans="2:15" x14ac:dyDescent="0.4">
      <c r="B22" t="s">
        <v>68</v>
      </c>
    </row>
  </sheetData>
  <sheetProtection sheet="1" objects="1" scenarios="1"/>
  <mergeCells count="37">
    <mergeCell ref="A3:N3"/>
    <mergeCell ref="B6:C6"/>
    <mergeCell ref="B7:C7"/>
    <mergeCell ref="B8:C8"/>
    <mergeCell ref="D7:H8"/>
    <mergeCell ref="I6:K6"/>
    <mergeCell ref="I7:K7"/>
    <mergeCell ref="I8:K8"/>
    <mergeCell ref="L7:L8"/>
    <mergeCell ref="N7:N8"/>
    <mergeCell ref="B10:D12"/>
    <mergeCell ref="E10:H12"/>
    <mergeCell ref="L13:L14"/>
    <mergeCell ref="M13:M14"/>
    <mergeCell ref="N13:N14"/>
    <mergeCell ref="B18:D18"/>
    <mergeCell ref="B19:D19"/>
    <mergeCell ref="B20:D20"/>
    <mergeCell ref="E18:G18"/>
    <mergeCell ref="E19:G19"/>
    <mergeCell ref="E20:G20"/>
    <mergeCell ref="M17:N17"/>
    <mergeCell ref="M18:N18"/>
    <mergeCell ref="M19:N19"/>
    <mergeCell ref="M20:N20"/>
    <mergeCell ref="D6:H6"/>
    <mergeCell ref="E13:H13"/>
    <mergeCell ref="E14:H14"/>
    <mergeCell ref="H17:I17"/>
    <mergeCell ref="H18:I18"/>
    <mergeCell ref="H19:I19"/>
    <mergeCell ref="H20:I20"/>
    <mergeCell ref="J17:L17"/>
    <mergeCell ref="J18:L18"/>
    <mergeCell ref="J19:L19"/>
    <mergeCell ref="J20:L20"/>
    <mergeCell ref="B17:G1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view="pageBreakPreview" zoomScaleNormal="100" zoomScaleSheetLayoutView="100" workbookViewId="0">
      <selection activeCell="B4" sqref="B4:K4"/>
    </sheetView>
  </sheetViews>
  <sheetFormatPr defaultRowHeight="18.75" x14ac:dyDescent="0.4"/>
  <cols>
    <col min="1" max="1" width="1.75" customWidth="1"/>
    <col min="2" max="2" width="15.375" customWidth="1"/>
    <col min="3" max="3" width="15.125" customWidth="1"/>
    <col min="4" max="11" width="13" customWidth="1"/>
  </cols>
  <sheetData>
    <row r="1" spans="2:11" x14ac:dyDescent="0.4">
      <c r="B1" s="1" t="s">
        <v>61</v>
      </c>
      <c r="C1" s="1"/>
    </row>
    <row r="4" spans="2:11" ht="24" x14ac:dyDescent="0.5">
      <c r="B4" s="64" t="s">
        <v>75</v>
      </c>
      <c r="C4" s="64"/>
      <c r="D4" s="65"/>
      <c r="E4" s="65"/>
      <c r="F4" s="65"/>
      <c r="G4" s="65"/>
      <c r="H4" s="65"/>
      <c r="I4" s="65"/>
      <c r="J4" s="65"/>
      <c r="K4" s="65"/>
    </row>
    <row r="5" spans="2:11" ht="19.5" thickBot="1" x14ac:dyDescent="0.45"/>
    <row r="6" spans="2:11" ht="24.75" customHeight="1" thickBot="1" x14ac:dyDescent="0.45">
      <c r="G6" s="45" t="s">
        <v>0</v>
      </c>
      <c r="H6" s="66" t="s">
        <v>76</v>
      </c>
      <c r="I6" s="67"/>
      <c r="J6" s="67"/>
      <c r="K6" s="68"/>
    </row>
    <row r="7" spans="2:11" ht="24.75" customHeight="1" x14ac:dyDescent="0.4">
      <c r="G7" s="44"/>
      <c r="H7" s="44"/>
      <c r="I7" s="44"/>
      <c r="J7" s="44"/>
      <c r="K7" s="44"/>
    </row>
    <row r="8" spans="2:11" ht="19.5" thickBot="1" x14ac:dyDescent="0.45">
      <c r="K8" t="s">
        <v>1</v>
      </c>
    </row>
    <row r="9" spans="2:11" x14ac:dyDescent="0.4">
      <c r="B9" s="69" t="s">
        <v>2</v>
      </c>
      <c r="C9" s="72" t="s">
        <v>74</v>
      </c>
      <c r="D9" s="5" t="s">
        <v>3</v>
      </c>
      <c r="E9" s="5" t="s">
        <v>4</v>
      </c>
      <c r="F9" s="5" t="s">
        <v>5</v>
      </c>
      <c r="G9" s="6" t="s">
        <v>6</v>
      </c>
      <c r="H9" s="7" t="s">
        <v>7</v>
      </c>
      <c r="I9" s="5" t="s">
        <v>8</v>
      </c>
      <c r="J9" s="6" t="s">
        <v>9</v>
      </c>
      <c r="K9" s="8"/>
    </row>
    <row r="10" spans="2:11" x14ac:dyDescent="0.4">
      <c r="B10" s="70"/>
      <c r="C10" s="72"/>
      <c r="D10" s="56"/>
      <c r="E10" s="56" t="s">
        <v>10</v>
      </c>
      <c r="F10" s="56" t="s">
        <v>11</v>
      </c>
      <c r="G10" s="10"/>
      <c r="H10" s="11"/>
      <c r="I10" s="56"/>
      <c r="J10" s="10" t="s">
        <v>57</v>
      </c>
      <c r="K10" s="12" t="s">
        <v>12</v>
      </c>
    </row>
    <row r="11" spans="2:11" ht="19.5" thickBot="1" x14ac:dyDescent="0.45">
      <c r="B11" s="71"/>
      <c r="C11" s="72"/>
      <c r="D11" s="56" t="s">
        <v>45</v>
      </c>
      <c r="E11" s="57" t="s">
        <v>13</v>
      </c>
      <c r="F11" s="57" t="s">
        <v>14</v>
      </c>
      <c r="G11" s="14" t="s">
        <v>54</v>
      </c>
      <c r="H11" s="15" t="s">
        <v>55</v>
      </c>
      <c r="I11" s="57" t="s">
        <v>56</v>
      </c>
      <c r="J11" s="14" t="s">
        <v>58</v>
      </c>
      <c r="K11" s="16"/>
    </row>
    <row r="12" spans="2:11" ht="37.5" customHeight="1" thickBot="1" x14ac:dyDescent="0.45">
      <c r="B12" s="42" t="s">
        <v>46</v>
      </c>
      <c r="C12" s="63" t="s">
        <v>77</v>
      </c>
      <c r="D12" s="48">
        <f>IFERROR('様式２-2(個表)【記入例】'!B20,0)</f>
        <v>654321</v>
      </c>
      <c r="E12" s="47"/>
      <c r="F12" s="33">
        <f>D12-E12</f>
        <v>654321</v>
      </c>
      <c r="G12" s="34">
        <f>IFERROR('様式２-2(個表)【記入例】'!O20,0)</f>
        <v>738000</v>
      </c>
      <c r="H12" s="35">
        <f>MIN(F12,G12)</f>
        <v>654321</v>
      </c>
      <c r="I12" s="17" t="s">
        <v>44</v>
      </c>
      <c r="J12" s="39">
        <f>H12*0.5</f>
        <v>327160.5</v>
      </c>
      <c r="K12" s="35"/>
    </row>
    <row r="13" spans="2:11" ht="35.25" customHeight="1" thickTop="1" thickBot="1" x14ac:dyDescent="0.45">
      <c r="B13" s="4" t="s">
        <v>15</v>
      </c>
      <c r="C13" s="43"/>
      <c r="D13" s="35">
        <f>D12</f>
        <v>654321</v>
      </c>
      <c r="E13" s="36">
        <f>E12</f>
        <v>0</v>
      </c>
      <c r="F13" s="36">
        <f>F12</f>
        <v>654321</v>
      </c>
      <c r="G13" s="37">
        <f>G12</f>
        <v>738000</v>
      </c>
      <c r="H13" s="38">
        <f>H12</f>
        <v>654321</v>
      </c>
      <c r="I13" s="18"/>
      <c r="J13" s="40">
        <f>ROUNDDOWN(J12,-3)</f>
        <v>327000</v>
      </c>
      <c r="K13" s="41"/>
    </row>
    <row r="15" spans="2:11" x14ac:dyDescent="0.4">
      <c r="B15" t="s">
        <v>16</v>
      </c>
    </row>
    <row r="16" spans="2:11" x14ac:dyDescent="0.4">
      <c r="B16" t="s">
        <v>17</v>
      </c>
    </row>
    <row r="17" spans="2:2" x14ac:dyDescent="0.4">
      <c r="B17" t="s">
        <v>59</v>
      </c>
    </row>
    <row r="18" spans="2:2" x14ac:dyDescent="0.4">
      <c r="B18" t="s">
        <v>60</v>
      </c>
    </row>
  </sheetData>
  <sheetProtection sheet="1" objects="1" scenarios="1"/>
  <mergeCells count="4">
    <mergeCell ref="B4:K4"/>
    <mergeCell ref="H6:K6"/>
    <mergeCell ref="B9:B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80" zoomScaleNormal="100" zoomScaleSheetLayoutView="80" workbookViewId="0">
      <selection activeCell="A3" sqref="A3:N3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62</v>
      </c>
    </row>
    <row r="3" spans="1:14" ht="24" x14ac:dyDescent="0.5">
      <c r="A3" s="64" t="s">
        <v>78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5" spans="1:14" x14ac:dyDescent="0.4">
      <c r="A5" t="s">
        <v>47</v>
      </c>
    </row>
    <row r="6" spans="1:14" ht="37.5" customHeight="1" x14ac:dyDescent="0.4">
      <c r="B6" s="99" t="s">
        <v>48</v>
      </c>
      <c r="C6" s="100"/>
      <c r="D6" s="79" t="s">
        <v>79</v>
      </c>
      <c r="E6" s="80"/>
      <c r="F6" s="80"/>
      <c r="G6" s="80"/>
      <c r="H6" s="81"/>
      <c r="I6" s="118" t="s">
        <v>63</v>
      </c>
      <c r="J6" s="119"/>
      <c r="K6" s="120"/>
      <c r="L6" s="49" t="s">
        <v>49</v>
      </c>
      <c r="M6" s="2" t="s">
        <v>18</v>
      </c>
      <c r="N6" s="49" t="s">
        <v>80</v>
      </c>
    </row>
    <row r="7" spans="1:14" ht="15" customHeight="1" x14ac:dyDescent="0.4">
      <c r="B7" s="99" t="s">
        <v>19</v>
      </c>
      <c r="C7" s="101"/>
      <c r="D7" s="114" t="s">
        <v>81</v>
      </c>
      <c r="E7" s="115"/>
      <c r="F7" s="115"/>
      <c r="G7" s="115"/>
      <c r="H7" s="115"/>
      <c r="I7" s="99" t="s">
        <v>21</v>
      </c>
      <c r="J7" s="100"/>
      <c r="K7" s="101"/>
      <c r="L7" s="121">
        <v>5</v>
      </c>
      <c r="M7" s="2" t="s">
        <v>21</v>
      </c>
      <c r="N7" s="123">
        <v>37.5</v>
      </c>
    </row>
    <row r="8" spans="1:14" ht="15" customHeight="1" x14ac:dyDescent="0.4">
      <c r="B8" s="105" t="s">
        <v>22</v>
      </c>
      <c r="C8" s="107"/>
      <c r="D8" s="116"/>
      <c r="E8" s="117"/>
      <c r="F8" s="117"/>
      <c r="G8" s="117"/>
      <c r="H8" s="117"/>
      <c r="I8" s="105" t="s">
        <v>23</v>
      </c>
      <c r="J8" s="106"/>
      <c r="K8" s="107"/>
      <c r="L8" s="122"/>
      <c r="M8" s="3" t="s">
        <v>24</v>
      </c>
      <c r="N8" s="124"/>
    </row>
    <row r="10" spans="1:14" x14ac:dyDescent="0.4">
      <c r="B10" s="99" t="s">
        <v>25</v>
      </c>
      <c r="C10" s="100"/>
      <c r="D10" s="101"/>
      <c r="E10" s="99" t="s">
        <v>26</v>
      </c>
      <c r="F10" s="100"/>
      <c r="G10" s="100"/>
      <c r="H10" s="101"/>
      <c r="L10" s="2" t="s">
        <v>27</v>
      </c>
      <c r="M10" s="2" t="s">
        <v>28</v>
      </c>
      <c r="N10" s="59" t="s">
        <v>29</v>
      </c>
    </row>
    <row r="11" spans="1:14" x14ac:dyDescent="0.4">
      <c r="B11" s="102"/>
      <c r="C11" s="103"/>
      <c r="D11" s="104"/>
      <c r="E11" s="102"/>
      <c r="F11" s="103"/>
      <c r="G11" s="103"/>
      <c r="H11" s="104"/>
      <c r="L11" s="20" t="s">
        <v>73</v>
      </c>
      <c r="M11" s="20" t="s">
        <v>72</v>
      </c>
      <c r="N11" s="61" t="s">
        <v>30</v>
      </c>
    </row>
    <row r="12" spans="1:14" ht="19.5" thickBot="1" x14ac:dyDescent="0.45">
      <c r="B12" s="105"/>
      <c r="C12" s="106"/>
      <c r="D12" s="107"/>
      <c r="E12" s="105"/>
      <c r="F12" s="106"/>
      <c r="G12" s="106"/>
      <c r="H12" s="107"/>
      <c r="L12" s="20" t="s">
        <v>31</v>
      </c>
      <c r="M12" s="20" t="s">
        <v>32</v>
      </c>
      <c r="N12" s="62" t="s">
        <v>64</v>
      </c>
    </row>
    <row r="13" spans="1:14" ht="23.25" customHeight="1" x14ac:dyDescent="0.4">
      <c r="B13" s="50" t="s">
        <v>82</v>
      </c>
      <c r="C13" s="51"/>
      <c r="D13" s="52"/>
      <c r="E13" s="82" t="s">
        <v>83</v>
      </c>
      <c r="F13" s="83"/>
      <c r="G13" s="83"/>
      <c r="H13" s="84"/>
      <c r="L13" s="108">
        <v>41</v>
      </c>
      <c r="M13" s="110">
        <v>7.5</v>
      </c>
      <c r="N13" s="112">
        <f>L13*M13</f>
        <v>307.5</v>
      </c>
    </row>
    <row r="14" spans="1:14" ht="23.25" customHeight="1" thickBot="1" x14ac:dyDescent="0.45">
      <c r="B14" s="53" t="s">
        <v>84</v>
      </c>
      <c r="C14" s="54"/>
      <c r="D14" s="55"/>
      <c r="E14" s="85" t="s">
        <v>85</v>
      </c>
      <c r="F14" s="86"/>
      <c r="G14" s="86"/>
      <c r="H14" s="87"/>
      <c r="L14" s="109"/>
      <c r="M14" s="111"/>
      <c r="N14" s="113"/>
    </row>
    <row r="15" spans="1:14" x14ac:dyDescent="0.4">
      <c r="B15" s="26"/>
      <c r="C15" s="26"/>
      <c r="D15" s="26"/>
      <c r="E15" s="27"/>
      <c r="F15" s="27"/>
      <c r="G15" s="27"/>
      <c r="H15" s="27"/>
      <c r="L15" s="58"/>
      <c r="M15" s="29" t="s">
        <v>65</v>
      </c>
      <c r="N15" s="28"/>
    </row>
    <row r="16" spans="1:14" x14ac:dyDescent="0.4">
      <c r="B16" t="s">
        <v>33</v>
      </c>
    </row>
    <row r="17" spans="2:15" x14ac:dyDescent="0.4">
      <c r="B17" s="93" t="s">
        <v>34</v>
      </c>
      <c r="C17" s="94"/>
      <c r="D17" s="94"/>
      <c r="E17" s="94"/>
      <c r="F17" s="94"/>
      <c r="G17" s="95"/>
      <c r="H17" s="88" t="s">
        <v>35</v>
      </c>
      <c r="I17" s="88"/>
      <c r="J17" s="73" t="s">
        <v>36</v>
      </c>
      <c r="K17" s="88"/>
      <c r="L17" s="88"/>
      <c r="M17" s="73" t="s">
        <v>37</v>
      </c>
      <c r="N17" s="74"/>
    </row>
    <row r="18" spans="2:15" x14ac:dyDescent="0.4">
      <c r="B18" s="75" t="s">
        <v>38</v>
      </c>
      <c r="C18" s="92"/>
      <c r="D18" s="92"/>
      <c r="E18" s="73" t="s">
        <v>39</v>
      </c>
      <c r="F18" s="88"/>
      <c r="G18" s="74"/>
      <c r="H18" s="75" t="s">
        <v>40</v>
      </c>
      <c r="I18" s="76"/>
      <c r="J18" s="92"/>
      <c r="K18" s="92"/>
      <c r="L18" s="92"/>
      <c r="M18" s="75"/>
      <c r="N18" s="76"/>
    </row>
    <row r="19" spans="2:15" ht="19.5" thickBot="1" x14ac:dyDescent="0.45">
      <c r="B19" s="75" t="s">
        <v>66</v>
      </c>
      <c r="C19" s="92"/>
      <c r="D19" s="76"/>
      <c r="E19" s="92" t="s">
        <v>41</v>
      </c>
      <c r="F19" s="92"/>
      <c r="G19" s="76"/>
      <c r="H19" s="89" t="s">
        <v>42</v>
      </c>
      <c r="I19" s="90"/>
      <c r="J19" s="92" t="s">
        <v>69</v>
      </c>
      <c r="K19" s="92"/>
      <c r="L19" s="92"/>
      <c r="M19" s="75" t="s">
        <v>43</v>
      </c>
      <c r="N19" s="76"/>
      <c r="O19" t="s">
        <v>6</v>
      </c>
    </row>
    <row r="20" spans="2:15" ht="60" customHeight="1" thickBot="1" x14ac:dyDescent="0.45">
      <c r="B20" s="96">
        <v>654321</v>
      </c>
      <c r="C20" s="97"/>
      <c r="D20" s="98"/>
      <c r="E20" s="91">
        <f>IFERROR(B20/N13,0)</f>
        <v>2127.8731707317074</v>
      </c>
      <c r="F20" s="91"/>
      <c r="G20" s="78"/>
      <c r="H20" s="77">
        <v>2400</v>
      </c>
      <c r="I20" s="91"/>
      <c r="J20" s="77">
        <f>MIN(E20,H20)</f>
        <v>2127.8731707317074</v>
      </c>
      <c r="K20" s="91"/>
      <c r="L20" s="91"/>
      <c r="M20" s="77">
        <f>J20*N13</f>
        <v>654321</v>
      </c>
      <c r="N20" s="78"/>
      <c r="O20" s="23">
        <f>H20*N13</f>
        <v>738000</v>
      </c>
    </row>
    <row r="21" spans="2:15" ht="19.5" customHeight="1" x14ac:dyDescent="0.4">
      <c r="B21" s="31" t="s">
        <v>67</v>
      </c>
      <c r="C21" s="60"/>
      <c r="D21" s="60"/>
      <c r="E21" s="28"/>
      <c r="F21" s="28"/>
      <c r="G21" s="28"/>
      <c r="H21" s="30"/>
      <c r="I21" s="30"/>
      <c r="J21" s="30"/>
      <c r="K21" s="28"/>
      <c r="L21" s="28"/>
      <c r="M21" s="28"/>
      <c r="N21" s="28"/>
    </row>
    <row r="22" spans="2:15" x14ac:dyDescent="0.4">
      <c r="B22" t="s">
        <v>68</v>
      </c>
    </row>
  </sheetData>
  <sheetProtection sheet="1" objects="1" scenarios="1"/>
  <mergeCells count="37">
    <mergeCell ref="A3:N3"/>
    <mergeCell ref="B6:C6"/>
    <mergeCell ref="D6:H6"/>
    <mergeCell ref="I6:K6"/>
    <mergeCell ref="B7:C7"/>
    <mergeCell ref="D7:H8"/>
    <mergeCell ref="I7:K7"/>
    <mergeCell ref="L7:L8"/>
    <mergeCell ref="N7:N8"/>
    <mergeCell ref="B8:C8"/>
    <mergeCell ref="I8:K8"/>
    <mergeCell ref="B10:D12"/>
    <mergeCell ref="E10:H12"/>
    <mergeCell ref="E13:H13"/>
    <mergeCell ref="L13:L14"/>
    <mergeCell ref="N13:N14"/>
    <mergeCell ref="E14:H14"/>
    <mergeCell ref="B17:G17"/>
    <mergeCell ref="H17:I17"/>
    <mergeCell ref="J17:L17"/>
    <mergeCell ref="M17:N17"/>
    <mergeCell ref="M13:M14"/>
    <mergeCell ref="B19:D19"/>
    <mergeCell ref="E19:G19"/>
    <mergeCell ref="H19:I19"/>
    <mergeCell ref="J19:L19"/>
    <mergeCell ref="M19:N19"/>
    <mergeCell ref="B18:D18"/>
    <mergeCell ref="E18:G18"/>
    <mergeCell ref="H18:I18"/>
    <mergeCell ref="J18:L18"/>
    <mergeCell ref="M18:N18"/>
    <mergeCell ref="B20:D20"/>
    <mergeCell ref="E20:G20"/>
    <mergeCell ref="H20:I20"/>
    <mergeCell ref="J20:L20"/>
    <mergeCell ref="M20:N20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様式２</vt:lpstr>
      <vt:lpstr>様式２-2(個表)</vt:lpstr>
      <vt:lpstr>様式２【記入例】</vt:lpstr>
      <vt:lpstr>様式２-2(個表)【記入例】</vt:lpstr>
      <vt:lpstr>'様式２-2(個表)'!Print_Area</vt:lpstr>
      <vt:lpstr>'様式２-2(個表)【記入例】'!Print_Area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2024-09-20T00:28:45Z</dcterms:modified>
</cp:coreProperties>
</file>