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2940000介護保険課\給付調整係_◇\【★★照会・回答★★】\★新型コロナウイルス関係\53_物価高騰対策補助事業\R6\06_通知・HP\05-3_発出（HP）\"/>
    </mc:Choice>
  </mc:AlternateContent>
  <bookViews>
    <workbookView xWindow="0" yWindow="0" windowWidth="14190" windowHeight="11460" tabRatio="731"/>
  </bookViews>
  <sheets>
    <sheet name="入力シート①" sheetId="21" r:id="rId1"/>
    <sheet name="入力シート②" sheetId="19" r:id="rId2"/>
    <sheet name="1号申請" sheetId="1" r:id="rId3"/>
    <sheet name="4号請求" sheetId="14" r:id="rId4"/>
    <sheet name="(区使用)" sheetId="18" r:id="rId5"/>
  </sheets>
  <externalReferences>
    <externalReference r:id="rId6"/>
  </externalReferences>
  <definedNames>
    <definedName name="_xlnm.Print_Area" localSheetId="4">'(区使用)'!$A$1</definedName>
    <definedName name="_xlnm.Print_Area" localSheetId="2">'1号申請'!$A$1:$N$31</definedName>
    <definedName name="_xlnm.Print_Area" localSheetId="3">'4号請求'!$A$1:$N$25</definedName>
    <definedName name="_xlnm.Print_Area" localSheetId="0">入力シート①!$A$1:$J$24</definedName>
    <definedName name="_xlnm.Print_Area" localSheetId="1">入力シート②!$A$1:$M$14</definedName>
    <definedName name="サービス種別">[1]対象サービス別単価一覧!$A$2:$A$29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9" l="1"/>
  <c r="I6" i="19" s="1"/>
  <c r="G7" i="19"/>
  <c r="I7" i="19" s="1"/>
  <c r="G8" i="19"/>
  <c r="I8" i="19" s="1"/>
  <c r="G9" i="19"/>
  <c r="L9" i="19" s="1"/>
  <c r="G10" i="19"/>
  <c r="L10" i="19" s="1"/>
  <c r="G11" i="19"/>
  <c r="I11" i="19" s="1"/>
  <c r="G12" i="19"/>
  <c r="I12" i="19" s="1"/>
  <c r="G13" i="19"/>
  <c r="L13" i="19" s="1"/>
  <c r="G14" i="19"/>
  <c r="I14" i="19" s="1"/>
  <c r="L7" i="19"/>
  <c r="L8" i="19"/>
  <c r="L11" i="19"/>
  <c r="L12" i="19"/>
  <c r="J6" i="19"/>
  <c r="J7" i="19"/>
  <c r="J8" i="19"/>
  <c r="J9" i="19"/>
  <c r="J10" i="19"/>
  <c r="J11" i="19"/>
  <c r="J12" i="19"/>
  <c r="J13" i="19"/>
  <c r="J14" i="19"/>
  <c r="J5" i="19"/>
  <c r="I10" i="19" l="1"/>
  <c r="L14" i="19"/>
  <c r="I13" i="19"/>
  <c r="I9" i="19"/>
  <c r="G5" i="19"/>
  <c r="I5" i="19" s="1"/>
  <c r="L5" i="19" l="1"/>
  <c r="L6" i="19"/>
  <c r="D3" i="18" l="1"/>
  <c r="C3" i="18"/>
  <c r="M6" i="19" l="1"/>
  <c r="M14" i="19"/>
  <c r="M13" i="19"/>
  <c r="M12" i="19"/>
  <c r="M11" i="19"/>
  <c r="M10" i="19"/>
  <c r="M9" i="19"/>
  <c r="M8" i="19"/>
  <c r="M7" i="19"/>
  <c r="M5" i="19"/>
  <c r="L1" i="18" l="1"/>
  <c r="K1" i="18"/>
  <c r="J1" i="18"/>
  <c r="I1" i="18"/>
  <c r="H1" i="18"/>
  <c r="G1" i="18"/>
  <c r="F1" i="18"/>
  <c r="E1" i="18"/>
  <c r="D1" i="18"/>
  <c r="C1" i="18"/>
  <c r="B1" i="18"/>
  <c r="A1" i="18"/>
  <c r="M1" i="18"/>
  <c r="E3" i="18"/>
  <c r="F3" i="18"/>
  <c r="G3" i="18"/>
  <c r="C14" i="19" l="1"/>
  <c r="C9" i="19"/>
  <c r="C10" i="19"/>
  <c r="C11" i="19"/>
  <c r="C12" i="19"/>
  <c r="C13" i="19"/>
  <c r="C5" i="19"/>
  <c r="C6" i="19" s="1"/>
  <c r="B5" i="19"/>
  <c r="B6" i="19" s="1"/>
  <c r="C7" i="19" l="1"/>
  <c r="C8" i="19"/>
  <c r="J14" i="1"/>
  <c r="J14" i="14" s="1"/>
  <c r="J11" i="1"/>
  <c r="J11" i="14" s="1"/>
  <c r="J8" i="1"/>
  <c r="J8" i="14" s="1"/>
  <c r="A14" i="19" l="1"/>
  <c r="A13" i="19"/>
  <c r="A12" i="19"/>
  <c r="A11" i="19"/>
  <c r="A9" i="19"/>
  <c r="A10" i="19" s="1"/>
  <c r="B14" i="19"/>
  <c r="B13" i="19"/>
  <c r="B12" i="19"/>
  <c r="B11" i="19"/>
  <c r="B10" i="19"/>
  <c r="B9" i="19"/>
  <c r="L4" i="1" l="1"/>
  <c r="B8" i="19" l="1"/>
  <c r="B7" i="19"/>
  <c r="A6" i="19"/>
  <c r="A7" i="19" s="1"/>
  <c r="A8" i="19" s="1"/>
  <c r="M15" i="19" l="1"/>
  <c r="J23" i="1" s="1"/>
  <c r="J23" i="14" s="1"/>
  <c r="H3" i="18" s="1"/>
</calcChain>
</file>

<file path=xl/sharedStrings.xml><?xml version="1.0" encoding="utf-8"?>
<sst xmlns="http://schemas.openxmlformats.org/spreadsheetml/2006/main" count="119" uniqueCount="89">
  <si>
    <t>東京都北区長　殿</t>
    <rPh sb="0" eb="2">
      <t>トウキョウ</t>
    </rPh>
    <rPh sb="2" eb="3">
      <t>ト</t>
    </rPh>
    <rPh sb="3" eb="5">
      <t>キタク</t>
    </rPh>
    <rPh sb="5" eb="6">
      <t>チョウ</t>
    </rPh>
    <rPh sb="7" eb="8">
      <t>トノ</t>
    </rPh>
    <phoneticPr fontId="4"/>
  </si>
  <si>
    <t>（申請者）</t>
    <rPh sb="1" eb="4">
      <t>シンセイシャ</t>
    </rPh>
    <phoneticPr fontId="3"/>
  </si>
  <si>
    <t>法人所在地</t>
    <rPh sb="0" eb="2">
      <t>ホウジン</t>
    </rPh>
    <rPh sb="2" eb="5">
      <t>ショザイチ</t>
    </rPh>
    <phoneticPr fontId="3"/>
  </si>
  <si>
    <t>法人名</t>
    <rPh sb="0" eb="2">
      <t>ホウジン</t>
    </rPh>
    <rPh sb="2" eb="3">
      <t>メイ</t>
    </rPh>
    <phoneticPr fontId="3"/>
  </si>
  <si>
    <t>円</t>
    <rPh sb="0" eb="1">
      <t>エン</t>
    </rPh>
    <phoneticPr fontId="3"/>
  </si>
  <si>
    <t>記</t>
    <rPh sb="0" eb="1">
      <t>キ</t>
    </rPh>
    <phoneticPr fontId="3"/>
  </si>
  <si>
    <t>振込先金融機関</t>
    <rPh sb="0" eb="3">
      <t>フリコミサキ</t>
    </rPh>
    <rPh sb="3" eb="5">
      <t>キンユウ</t>
    </rPh>
    <rPh sb="5" eb="7">
      <t>キカン</t>
    </rPh>
    <phoneticPr fontId="3"/>
  </si>
  <si>
    <t>店</t>
    <phoneticPr fontId="3"/>
  </si>
  <si>
    <t>令和　　年　　月　　日</t>
  </si>
  <si>
    <t>第１号様式（第４条関係）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</si>
  <si>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第４号様式（第５条関係）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</si>
  <si>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代表者職・氏名</t>
    <rPh sb="0" eb="3">
      <t>ダイヒョウシャ</t>
    </rPh>
    <rPh sb="3" eb="4">
      <t>ショク</t>
    </rPh>
    <rPh sb="5" eb="7">
      <t>シメイ</t>
    </rPh>
    <phoneticPr fontId="3"/>
  </si>
  <si>
    <t>１　申請額</t>
    <rPh sb="2" eb="4">
      <t>シンセイ</t>
    </rPh>
    <rPh sb="4" eb="5">
      <t>ガク</t>
    </rPh>
    <phoneticPr fontId="3"/>
  </si>
  <si>
    <t>東京都北区介護サービス事業所物価高騰対策支援給付金支給申請書</t>
    <rPh sb="0" eb="3">
      <t>トウキョウト</t>
    </rPh>
    <rPh sb="3" eb="5">
      <t>キタク</t>
    </rPh>
    <rPh sb="5" eb="7">
      <t>カイゴ</t>
    </rPh>
    <rPh sb="11" eb="14">
      <t>ジギョウショ</t>
    </rPh>
    <rPh sb="14" eb="16">
      <t>ブッカ</t>
    </rPh>
    <rPh sb="16" eb="18">
      <t>コウトウ</t>
    </rPh>
    <rPh sb="18" eb="20">
      <t>タイサク</t>
    </rPh>
    <rPh sb="20" eb="22">
      <t>シエン</t>
    </rPh>
    <rPh sb="22" eb="25">
      <t>キュウフキン</t>
    </rPh>
    <rPh sb="25" eb="27">
      <t>シキュウ</t>
    </rPh>
    <phoneticPr fontId="3"/>
  </si>
  <si>
    <t>合計</t>
    <rPh sb="0" eb="2">
      <t>ゴウケイ</t>
    </rPh>
    <phoneticPr fontId="3"/>
  </si>
  <si>
    <t>No</t>
    <phoneticPr fontId="3"/>
  </si>
  <si>
    <t>事業所番号</t>
    <rPh sb="0" eb="3">
      <t>ジギョウショ</t>
    </rPh>
    <rPh sb="3" eb="5">
      <t>バンゴウ</t>
    </rPh>
    <phoneticPr fontId="3"/>
  </si>
  <si>
    <t>サービス種別</t>
    <rPh sb="4" eb="6">
      <t>シュベツ</t>
    </rPh>
    <phoneticPr fontId="3"/>
  </si>
  <si>
    <t>区分</t>
    <rPh sb="0" eb="2">
      <t>クブン</t>
    </rPh>
    <phoneticPr fontId="3"/>
  </si>
  <si>
    <t>地域密着型通所介護</t>
  </si>
  <si>
    <t>認知症対応型通所介護</t>
  </si>
  <si>
    <t>介護老人保健施設</t>
  </si>
  <si>
    <t>認知症対応型共同生活介護</t>
  </si>
  <si>
    <t>特定施設入居者生活介護</t>
  </si>
  <si>
    <t>短期入所生活介護</t>
  </si>
  <si>
    <t>短期入所療養介護</t>
  </si>
  <si>
    <t>看護小規模多機能型居宅介護</t>
  </si>
  <si>
    <t>養護老人ホーム</t>
  </si>
  <si>
    <t>軽費老人ホーム</t>
  </si>
  <si>
    <t>事業所名</t>
    <rPh sb="0" eb="3">
      <t>ジギョウショ</t>
    </rPh>
    <rPh sb="3" eb="4">
      <t>メイ</t>
    </rPh>
    <phoneticPr fontId="3"/>
  </si>
  <si>
    <t>計</t>
    <rPh sb="0" eb="1">
      <t>ケイ</t>
    </rPh>
    <phoneticPr fontId="3"/>
  </si>
  <si>
    <r>
      <t xml:space="preserve">加算
</t>
    </r>
    <r>
      <rPr>
        <sz val="8"/>
        <color theme="1"/>
        <rFont val="HG丸ｺﾞｼｯｸM-PRO"/>
        <family val="3"/>
        <charset val="128"/>
      </rPr>
      <t>（定員100人以上）</t>
    </r>
    <rPh sb="0" eb="2">
      <t>カサン</t>
    </rPh>
    <rPh sb="4" eb="6">
      <t>テイイン</t>
    </rPh>
    <rPh sb="9" eb="10">
      <t>ニン</t>
    </rPh>
    <rPh sb="10" eb="12">
      <t>イジョウ</t>
    </rPh>
    <phoneticPr fontId="3"/>
  </si>
  <si>
    <t>単価</t>
    <rPh sb="0" eb="2">
      <t>タンカ</t>
    </rPh>
    <phoneticPr fontId="3"/>
  </si>
  <si>
    <t>-</t>
    <phoneticPr fontId="3"/>
  </si>
  <si>
    <t>提出日（和暦）</t>
    <rPh sb="0" eb="2">
      <t>テイシュツ</t>
    </rPh>
    <rPh sb="2" eb="3">
      <t>ビ</t>
    </rPh>
    <rPh sb="4" eb="6">
      <t>ワレキ</t>
    </rPh>
    <phoneticPr fontId="3"/>
  </si>
  <si>
    <t>〒</t>
    <phoneticPr fontId="3"/>
  </si>
  <si>
    <t>担当者部署</t>
    <rPh sb="0" eb="3">
      <t>タントウシャ</t>
    </rPh>
    <rPh sb="3" eb="5">
      <t>ブショ</t>
    </rPh>
    <phoneticPr fontId="3"/>
  </si>
  <si>
    <r>
      <t>担当者氏名</t>
    </r>
    <r>
      <rPr>
        <sz val="8"/>
        <color theme="1"/>
        <rFont val="HG丸ｺﾞｼｯｸM-PRO"/>
        <family val="3"/>
        <charset val="128"/>
      </rPr>
      <t>（フルネーム）</t>
    </r>
    <rPh sb="0" eb="3">
      <t>タントウシャ</t>
    </rPh>
    <rPh sb="3" eb="5">
      <t>シメイ</t>
    </rPh>
    <phoneticPr fontId="3"/>
  </si>
  <si>
    <t>担当者連絡先（TEL）</t>
    <rPh sb="0" eb="3">
      <t>タントウシャ</t>
    </rPh>
    <rPh sb="3" eb="6">
      <t>レンラクサキ</t>
    </rPh>
    <phoneticPr fontId="3"/>
  </si>
  <si>
    <t>担当者メールアドレス</t>
    <rPh sb="0" eb="3">
      <t>タントウシャ</t>
    </rPh>
    <phoneticPr fontId="3"/>
  </si>
  <si>
    <t>書類送付先</t>
    <rPh sb="0" eb="2">
      <t>ショルイ</t>
    </rPh>
    <rPh sb="2" eb="5">
      <t>ソウフサキ</t>
    </rPh>
    <phoneticPr fontId="3"/>
  </si>
  <si>
    <t>上記「法人所在地」と</t>
    <rPh sb="0" eb="2">
      <t>ジョウキ</t>
    </rPh>
    <rPh sb="3" eb="5">
      <t>ホウジン</t>
    </rPh>
    <rPh sb="5" eb="8">
      <t>ショザイチ</t>
    </rPh>
    <phoneticPr fontId="3"/>
  </si>
  <si>
    <t>同じ</t>
  </si>
  <si>
    <t>「異なる」を選択した場合、下記へ入力してください。</t>
    <rPh sb="1" eb="2">
      <t>コト</t>
    </rPh>
    <rPh sb="6" eb="8">
      <t>センタク</t>
    </rPh>
    <rPh sb="10" eb="12">
      <t>バアイ</t>
    </rPh>
    <rPh sb="13" eb="15">
      <t>カキ</t>
    </rPh>
    <rPh sb="16" eb="18">
      <t>ニュウリョク</t>
    </rPh>
    <phoneticPr fontId="3"/>
  </si>
  <si>
    <r>
      <t>預金種目</t>
    </r>
    <r>
      <rPr>
        <sz val="9"/>
        <color theme="1"/>
        <rFont val="HG丸ｺﾞｼｯｸM-PRO"/>
        <family val="3"/>
        <charset val="128"/>
      </rPr>
      <t>（プルダウン）</t>
    </r>
    <phoneticPr fontId="3"/>
  </si>
  <si>
    <r>
      <t>口座番号</t>
    </r>
    <r>
      <rPr>
        <sz val="9"/>
        <color theme="1"/>
        <rFont val="HG丸ｺﾞｼｯｸM-PRO"/>
        <family val="3"/>
        <charset val="128"/>
      </rPr>
      <t>（右詰め）</t>
    </r>
    <phoneticPr fontId="3"/>
  </si>
  <si>
    <t>銀行</t>
  </si>
  <si>
    <t>信用金庫</t>
  </si>
  <si>
    <t>信用組合</t>
  </si>
  <si>
    <t>農協</t>
  </si>
  <si>
    <t>労働金庫</t>
  </si>
  <si>
    <t>その他</t>
    <rPh sb="2" eb="3">
      <t>タ</t>
    </rPh>
    <phoneticPr fontId="3"/>
  </si>
  <si>
    <t>入力シート①</t>
    <rPh sb="0" eb="2">
      <t>ニュウリョク</t>
    </rPh>
    <phoneticPr fontId="3"/>
  </si>
  <si>
    <t>東京都北区介護サービス事業所物価高騰対策支援給付金請求書</t>
    <rPh sb="0" eb="3">
      <t>トウキョウト</t>
    </rPh>
    <rPh sb="3" eb="5">
      <t>キタク</t>
    </rPh>
    <rPh sb="5" eb="7">
      <t>カイゴ</t>
    </rPh>
    <rPh sb="11" eb="14">
      <t>ジギョウショ</t>
    </rPh>
    <rPh sb="14" eb="16">
      <t>ブッカ</t>
    </rPh>
    <rPh sb="16" eb="18">
      <t>コウトウ</t>
    </rPh>
    <rPh sb="18" eb="20">
      <t>タイサク</t>
    </rPh>
    <rPh sb="20" eb="22">
      <t>シエン</t>
    </rPh>
    <rPh sb="22" eb="25">
      <t>キュウフキン</t>
    </rPh>
    <rPh sb="25" eb="28">
      <t>セイキュウショ</t>
    </rPh>
    <phoneticPr fontId="3"/>
  </si>
  <si>
    <t>１　請求額</t>
    <rPh sb="2" eb="4">
      <t>セイキュウ</t>
    </rPh>
    <rPh sb="4" eb="5">
      <t>ガク</t>
    </rPh>
    <phoneticPr fontId="3"/>
  </si>
  <si>
    <t>　東京都北区介護サービス事業所物価高騰対策支援給付金支給要綱第４条の規定により、下記のとおり、給付金について申請します。</t>
    <rPh sb="1" eb="4">
      <t>トウキョウト</t>
    </rPh>
    <rPh sb="4" eb="6">
      <t>キタク</t>
    </rPh>
    <rPh sb="6" eb="8">
      <t>カイゴ</t>
    </rPh>
    <rPh sb="12" eb="15">
      <t>ジギョウショ</t>
    </rPh>
    <rPh sb="15" eb="17">
      <t>ブッカ</t>
    </rPh>
    <rPh sb="17" eb="19">
      <t>コウトウ</t>
    </rPh>
    <rPh sb="19" eb="21">
      <t>タイサク</t>
    </rPh>
    <rPh sb="21" eb="23">
      <t>シエン</t>
    </rPh>
    <rPh sb="23" eb="26">
      <t>キュウフキン</t>
    </rPh>
    <rPh sb="26" eb="28">
      <t>シキュウ</t>
    </rPh>
    <rPh sb="28" eb="30">
      <t>ヨウコウ</t>
    </rPh>
    <rPh sb="29" eb="30">
      <t>ツナ</t>
    </rPh>
    <rPh sb="30" eb="31">
      <t>ダイ</t>
    </rPh>
    <rPh sb="32" eb="33">
      <t>ジョウ</t>
    </rPh>
    <rPh sb="34" eb="36">
      <t>キテイ</t>
    </rPh>
    <rPh sb="40" eb="42">
      <t>カキ</t>
    </rPh>
    <rPh sb="47" eb="50">
      <t>キュウフキン</t>
    </rPh>
    <rPh sb="54" eb="56">
      <t>シンセイ</t>
    </rPh>
    <phoneticPr fontId="3"/>
  </si>
  <si>
    <t>入力シート②</t>
    <rPh sb="0" eb="2">
      <t>ニュウリョク</t>
    </rPh>
    <phoneticPr fontId="3"/>
  </si>
  <si>
    <t>申請に当たって、本給付金を、対象事業所において、物価高騰の影響を受ける経費に活用します。</t>
    <phoneticPr fontId="3"/>
  </si>
  <si>
    <t>また、給付金の支給を受けた後、区が求めた場合には、調査等に回答します。</t>
  </si>
  <si>
    <r>
      <t xml:space="preserve">法人所在地
</t>
    </r>
    <r>
      <rPr>
        <sz val="8"/>
        <color theme="1"/>
        <rFont val="HG丸ｺﾞｼｯｸM-PRO"/>
        <family val="3"/>
        <charset val="128"/>
      </rPr>
      <t>(都道府県から)</t>
    </r>
    <rPh sb="0" eb="2">
      <t>ホウジン</t>
    </rPh>
    <rPh sb="2" eb="5">
      <t>ショザイチ</t>
    </rPh>
    <rPh sb="7" eb="11">
      <t>トドウフケン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</si>
  <si>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</si>
  <si>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定員数</t>
    <rPh sb="0" eb="2">
      <t>テイイン</t>
    </rPh>
    <rPh sb="2" eb="3">
      <t>スウ</t>
    </rPh>
    <phoneticPr fontId="3"/>
  </si>
  <si>
    <t>例：代表取締役 北区 太郎</t>
    <rPh sb="0" eb="1">
      <t>レイ</t>
    </rPh>
    <phoneticPr fontId="3"/>
  </si>
  <si>
    <t>例：(株)北区介護</t>
    <rPh sb="0" eb="1">
      <t>レイ</t>
    </rPh>
    <phoneticPr fontId="3"/>
  </si>
  <si>
    <r>
      <t xml:space="preserve">口座名義人(フリガナ)
</t>
    </r>
    <r>
      <rPr>
        <b/>
        <sz val="12"/>
        <color theme="1"/>
        <rFont val="HG丸ｺﾞｼｯｸM-PRO"/>
        <family val="3"/>
        <charset val="128"/>
      </rPr>
      <t>例…ｶ)ｷﾀｸｶｲｺﾞ</t>
    </r>
    <rPh sb="0" eb="2">
      <t>コウザ</t>
    </rPh>
    <rPh sb="2" eb="4">
      <t>メイギ</t>
    </rPh>
    <rPh sb="4" eb="5">
      <t>ニン</t>
    </rPh>
    <rPh sb="12" eb="13">
      <t>レイ</t>
    </rPh>
    <phoneticPr fontId="3"/>
  </si>
  <si>
    <r>
      <t xml:space="preserve">口座名義人(漢字)
</t>
    </r>
    <r>
      <rPr>
        <b/>
        <sz val="11"/>
        <color theme="1"/>
        <rFont val="HG丸ｺﾞｼｯｸM-PRO"/>
        <family val="3"/>
        <charset val="128"/>
      </rPr>
      <t>例…株式会社北区介護</t>
    </r>
    <rPh sb="0" eb="2">
      <t>コウザ</t>
    </rPh>
    <rPh sb="2" eb="4">
      <t>メイギ</t>
    </rPh>
    <rPh sb="4" eb="5">
      <t>ニン</t>
    </rPh>
    <rPh sb="6" eb="8">
      <t>カンジ</t>
    </rPh>
    <rPh sb="12" eb="16">
      <t>カブシキガイシャ</t>
    </rPh>
    <rPh sb="16" eb="18">
      <t>キタク</t>
    </rPh>
    <rPh sb="18" eb="20">
      <t>カイゴ</t>
    </rPh>
    <phoneticPr fontId="3"/>
  </si>
  <si>
    <r>
      <t xml:space="preserve">代表者職氏名
</t>
    </r>
    <r>
      <rPr>
        <b/>
        <sz val="11"/>
        <color theme="1"/>
        <rFont val="HG丸ｺﾞｼｯｸM-PRO"/>
        <family val="3"/>
        <charset val="128"/>
      </rPr>
      <t>例…代表取締役　北区 太郎</t>
    </r>
    <rPh sb="0" eb="3">
      <t>ダイヒョウシャ</t>
    </rPh>
    <rPh sb="3" eb="4">
      <t>ショク</t>
    </rPh>
    <rPh sb="4" eb="6">
      <t>シメイ</t>
    </rPh>
    <rPh sb="7" eb="8">
      <t>レイ</t>
    </rPh>
    <rPh sb="9" eb="11">
      <t>ダイヒョウ</t>
    </rPh>
    <rPh sb="11" eb="14">
      <t>トリシマリヤク</t>
    </rPh>
    <rPh sb="15" eb="17">
      <t>キタク</t>
    </rPh>
    <rPh sb="18" eb="20">
      <t>タロウ</t>
    </rPh>
    <phoneticPr fontId="3"/>
  </si>
  <si>
    <r>
      <rPr>
        <sz val="11"/>
        <color theme="1"/>
        <rFont val="HG丸ｺﾞｼｯｸM-PRO"/>
        <family val="3"/>
        <charset val="128"/>
      </rPr>
      <t>事業所所在地</t>
    </r>
    <r>
      <rPr>
        <sz val="10"/>
        <color theme="1"/>
        <rFont val="HG丸ｺﾞｼｯｸM-PRO"/>
        <family val="3"/>
        <charset val="128"/>
      </rPr>
      <t xml:space="preserve">
</t>
    </r>
    <r>
      <rPr>
        <b/>
        <sz val="8"/>
        <color theme="1"/>
        <rFont val="HG丸ｺﾞｼｯｸM-PRO"/>
        <family val="3"/>
        <charset val="128"/>
      </rPr>
      <t>(例：北区王子本町1-15-22)</t>
    </r>
    <rPh sb="0" eb="3">
      <t>ジギョウショ</t>
    </rPh>
    <rPh sb="3" eb="6">
      <t>ショザイチ</t>
    </rPh>
    <rPh sb="8" eb="9">
      <t>レイ</t>
    </rPh>
    <rPh sb="10" eb="12">
      <t>キタク</t>
    </rPh>
    <rPh sb="12" eb="16">
      <t>オウジホンチョウ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</si>
  <si>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3"/>
  </si>
  <si>
    <t>例：みずほ</t>
    <rPh sb="0" eb="1">
      <t>レイ</t>
    </rPh>
    <phoneticPr fontId="3"/>
  </si>
  <si>
    <t>例：銀行</t>
    <rPh sb="0" eb="1">
      <t>レイ</t>
    </rPh>
    <rPh sb="2" eb="4">
      <t>ギンコウ</t>
    </rPh>
    <phoneticPr fontId="3"/>
  </si>
  <si>
    <t>例：王子</t>
    <rPh sb="0" eb="1">
      <t>レイ</t>
    </rPh>
    <rPh sb="2" eb="4">
      <t>オウジ</t>
    </rPh>
    <phoneticPr fontId="3"/>
  </si>
  <si>
    <t>訪問入浴介護</t>
    <rPh sb="0" eb="2">
      <t>ホウモン</t>
    </rPh>
    <rPh sb="2" eb="4">
      <t>ニュウヨク</t>
    </rPh>
    <rPh sb="4" eb="6">
      <t>カイゴ</t>
    </rPh>
    <phoneticPr fontId="18"/>
  </si>
  <si>
    <t>訪問系</t>
    <rPh sb="0" eb="2">
      <t>ホウモン</t>
    </rPh>
    <rPh sb="2" eb="3">
      <t>ケイ</t>
    </rPh>
    <phoneticPr fontId="18"/>
  </si>
  <si>
    <t>訪問介護</t>
    <rPh sb="0" eb="2">
      <t>ホウモン</t>
    </rPh>
    <rPh sb="2" eb="4">
      <t>カイゴ</t>
    </rPh>
    <phoneticPr fontId="18"/>
  </si>
  <si>
    <t>訪問看護</t>
    <rPh sb="0" eb="2">
      <t>ホウモン</t>
    </rPh>
    <rPh sb="2" eb="4">
      <t>カンゴ</t>
    </rPh>
    <phoneticPr fontId="18"/>
  </si>
  <si>
    <t>訪問リハビリテーション</t>
    <rPh sb="0" eb="2">
      <t>ホウモン</t>
    </rPh>
    <phoneticPr fontId="18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</si>
  <si>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8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</si>
  <si>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8"/>
  </si>
  <si>
    <t>居宅介護支援</t>
    <rPh sb="0" eb="6">
      <t>キョタクカイゴシエン</t>
    </rPh>
    <phoneticPr fontId="18"/>
  </si>
  <si>
    <t>通所介護</t>
  </si>
  <si>
    <t>通所系</t>
    <rPh sb="0" eb="2">
      <t>ツウショ</t>
    </rPh>
    <rPh sb="2" eb="3">
      <t>ケイ</t>
    </rPh>
    <phoneticPr fontId="18"/>
  </si>
  <si>
    <t>通所リハビリテーション</t>
  </si>
  <si>
    <t>入所系①</t>
    <rPh sb="0" eb="2">
      <t>ニュウショ</t>
    </rPh>
    <rPh sb="2" eb="3">
      <t>ケイ</t>
    </rPh>
    <phoneticPr fontId="18"/>
  </si>
  <si>
    <t>小規模多機能型居宅介護</t>
  </si>
  <si>
    <t>入所系②</t>
    <rPh sb="0" eb="2">
      <t>ニュウショ</t>
    </rPh>
    <rPh sb="2" eb="3">
      <t>ケイ</t>
    </rPh>
    <phoneticPr fontId="18"/>
  </si>
  <si>
    <t>介護老人福祉施設（区立）</t>
    <rPh sb="9" eb="11">
      <t>クリツ</t>
    </rPh>
    <phoneticPr fontId="18"/>
  </si>
  <si>
    <t>介護老人福祉施設（区立除く）</t>
    <rPh sb="9" eb="11">
      <t>クリツ</t>
    </rPh>
    <rPh sb="11" eb="12">
      <t>ノゾ</t>
    </rPh>
    <phoneticPr fontId="18"/>
  </si>
  <si>
    <t>　令和　　年　 　月　 　日付６北福介第　　　　　号で支給決定通知のあった、東京都北区介護サービス事業所物価高騰対策支援給付金について、下記のとおり請求します。</t>
    <rPh sb="1" eb="3">
      <t>レイワ</t>
    </rPh>
    <rPh sb="5" eb="6">
      <t>ネン</t>
    </rPh>
    <rPh sb="9" eb="10">
      <t>ガツ</t>
    </rPh>
    <rPh sb="13" eb="14">
      <t>ヒ</t>
    </rPh>
    <rPh sb="14" eb="15">
      <t>ヅ</t>
    </rPh>
    <rPh sb="16" eb="17">
      <t>キタ</t>
    </rPh>
    <rPh sb="17" eb="18">
      <t>フク</t>
    </rPh>
    <rPh sb="18" eb="19">
      <t>スケ</t>
    </rPh>
    <rPh sb="19" eb="20">
      <t>ダイ</t>
    </rPh>
    <rPh sb="25" eb="26">
      <t>ゴウ</t>
    </rPh>
    <rPh sb="27" eb="29">
      <t>シキュウ</t>
    </rPh>
    <rPh sb="29" eb="31">
      <t>ケッテイ</t>
    </rPh>
    <rPh sb="31" eb="33">
      <t>ツウチ</t>
    </rPh>
    <rPh sb="68" eb="70">
      <t>カキ</t>
    </rPh>
    <rPh sb="74" eb="76">
      <t>セイキュウ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</si>
</sst>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[$-411]ggge&quot;年&quot;m&quot;月&quot;d&quot;日&quot;;@"/>
    <numFmt numFmtId="177" formatCode="00#"/>
    <numFmt numFmtId="178" formatCode="000#"/>
  </numFmts>
  <fonts count="21" x14ac:knownFonts="1">
    <font>
      <sz val="11"/>
      <color theme="1"/>
      <name val="HG丸ｺﾞｼｯｸM-PRO"/>
      <family val="2"/>
      <charset val="128"/>
    </font>
    <font>
      <sz val="11"/>
      <color theme="1"/>
      <name val="HG丸ｺﾞｼｯｸM-PRO"/>
      <family val="2"/>
      <charset val="128"/>
    </font>
    <font>
      <sz val="11"/>
      <name val="ＭＳ Ｐゴシック"/>
      <family val="3"/>
      <charset val="128"/>
    </font>
    <font>
      <sz val="6"/>
      <name val="HG丸ｺﾞｼｯｸM-PRO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6"/>
      <color theme="1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2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3"/>
      <color theme="1"/>
      <name val="ＭＳ Ｐ明朝"/>
      <family val="1"/>
      <charset val="128"/>
    </font>
    <font>
      <sz val="9"/>
      <color theme="1"/>
      <name val="HG丸ｺﾞｼｯｸM-PRO"/>
      <family val="2"/>
      <charset val="128"/>
    </font>
    <font>
      <b/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E6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4" borderId="0" xfId="2" applyFont="1" applyFill="1" applyAlignment="1">
      <alignment vertical="center"/>
    </xf>
    <xf numFmtId="0" fontId="6" fillId="4" borderId="0" xfId="2" applyFont="1" applyFill="1" applyAlignment="1">
      <alignment vertical="center"/>
    </xf>
    <xf numFmtId="0" fontId="6" fillId="4" borderId="0" xfId="2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left" vertical="center"/>
    </xf>
    <xf numFmtId="0" fontId="6" fillId="4" borderId="0" xfId="2" applyFont="1" applyFill="1" applyAlignment="1">
      <alignment horizontal="center" vertical="center"/>
    </xf>
    <xf numFmtId="0" fontId="6" fillId="4" borderId="0" xfId="2" applyFont="1" applyFill="1" applyAlignment="1">
      <alignment horizontal="right" vertical="center"/>
    </xf>
    <xf numFmtId="0" fontId="6" fillId="4" borderId="0" xfId="2" applyFont="1" applyFill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7" fillId="4" borderId="0" xfId="2" applyFont="1" applyFill="1" applyBorder="1" applyAlignment="1">
      <alignment horizontal="left" vertical="center"/>
    </xf>
    <xf numFmtId="0" fontId="7" fillId="4" borderId="0" xfId="2" applyFont="1" applyFill="1" applyBorder="1" applyAlignment="1">
      <alignment vertical="center"/>
    </xf>
    <xf numFmtId="49" fontId="6" fillId="4" borderId="0" xfId="2" applyNumberFormat="1" applyFont="1" applyFill="1" applyBorder="1" applyAlignment="1">
      <alignment vertical="center"/>
    </xf>
    <xf numFmtId="0" fontId="6" fillId="4" borderId="0" xfId="2" applyFont="1" applyFill="1" applyAlignment="1">
      <alignment horizontal="center" vertical="center"/>
    </xf>
    <xf numFmtId="0" fontId="6" fillId="4" borderId="0" xfId="2" applyFont="1" applyFill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 shrinkToFit="1"/>
    </xf>
    <xf numFmtId="0" fontId="13" fillId="0" borderId="0" xfId="0" applyFont="1" applyAlignment="1">
      <alignment horizontal="center" vertical="center" shrinkToFit="1"/>
    </xf>
    <xf numFmtId="38" fontId="13" fillId="0" borderId="0" xfId="1" applyFont="1">
      <alignment vertical="center"/>
    </xf>
    <xf numFmtId="0" fontId="10" fillId="0" borderId="2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0" fillId="0" borderId="20" xfId="0" applyFont="1" applyBorder="1">
      <alignment vertical="center"/>
    </xf>
    <xf numFmtId="0" fontId="10" fillId="0" borderId="21" xfId="0" applyFont="1" applyBorder="1" applyAlignment="1">
      <alignment vertical="center" shrinkToFit="1"/>
    </xf>
    <xf numFmtId="38" fontId="10" fillId="0" borderId="21" xfId="1" applyFont="1" applyBorder="1">
      <alignment vertical="center"/>
    </xf>
    <xf numFmtId="38" fontId="10" fillId="0" borderId="22" xfId="1" applyFont="1" applyBorder="1">
      <alignment vertical="center"/>
    </xf>
    <xf numFmtId="0" fontId="10" fillId="0" borderId="24" xfId="0" applyFont="1" applyBorder="1">
      <alignment vertical="center"/>
    </xf>
    <xf numFmtId="0" fontId="10" fillId="0" borderId="25" xfId="0" applyFont="1" applyBorder="1" applyAlignment="1">
      <alignment vertical="center" shrinkToFit="1"/>
    </xf>
    <xf numFmtId="0" fontId="10" fillId="0" borderId="9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center" shrinkToFit="1"/>
    </xf>
    <xf numFmtId="0" fontId="10" fillId="0" borderId="1" xfId="0" applyFont="1" applyBorder="1" applyAlignment="1">
      <alignment horizontal="center" vertical="center" shrinkToFit="1"/>
    </xf>
    <xf numFmtId="38" fontId="10" fillId="0" borderId="1" xfId="1" applyFont="1" applyBorder="1">
      <alignment vertical="center"/>
    </xf>
    <xf numFmtId="38" fontId="10" fillId="0" borderId="10" xfId="1" applyFont="1" applyBorder="1">
      <alignment vertical="center"/>
    </xf>
    <xf numFmtId="0" fontId="0" fillId="5" borderId="0" xfId="0" applyFill="1">
      <alignment vertical="center"/>
    </xf>
    <xf numFmtId="0" fontId="0" fillId="4" borderId="0" xfId="0" applyFill="1">
      <alignment vertical="center"/>
    </xf>
    <xf numFmtId="0" fontId="0" fillId="4" borderId="28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0" fillId="4" borderId="11" xfId="0" applyFill="1" applyBorder="1">
      <alignment vertical="center"/>
    </xf>
    <xf numFmtId="0" fontId="0" fillId="4" borderId="12" xfId="0" applyFill="1" applyBorder="1">
      <alignment vertical="center"/>
    </xf>
    <xf numFmtId="0" fontId="14" fillId="4" borderId="36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vertical="center"/>
    </xf>
    <xf numFmtId="0" fontId="6" fillId="4" borderId="0" xfId="2" applyFont="1" applyFill="1" applyAlignment="1">
      <alignment horizontal="left" vertical="center"/>
    </xf>
    <xf numFmtId="0" fontId="0" fillId="4" borderId="1" xfId="0" applyFill="1" applyBorder="1">
      <alignment vertical="center"/>
    </xf>
    <xf numFmtId="38" fontId="10" fillId="0" borderId="2" xfId="1" applyFont="1" applyBorder="1">
      <alignment vertical="center"/>
    </xf>
    <xf numFmtId="38" fontId="10" fillId="0" borderId="37" xfId="1" applyFont="1" applyBorder="1">
      <alignment vertical="center"/>
    </xf>
    <xf numFmtId="38" fontId="10" fillId="0" borderId="12" xfId="1" applyFont="1" applyBorder="1" applyAlignment="1">
      <alignment horizontal="center" vertical="center"/>
    </xf>
    <xf numFmtId="0" fontId="13" fillId="0" borderId="0" xfId="0" applyFont="1" applyFill="1">
      <alignment vertical="center"/>
    </xf>
    <xf numFmtId="177" fontId="17" fillId="0" borderId="0" xfId="0" applyNumberFormat="1" applyFont="1">
      <alignment vertical="center"/>
    </xf>
    <xf numFmtId="178" fontId="17" fillId="0" borderId="0" xfId="0" applyNumberFormat="1" applyFont="1">
      <alignment vertical="center"/>
    </xf>
    <xf numFmtId="0" fontId="17" fillId="0" borderId="0" xfId="0" applyFont="1">
      <alignment vertical="center"/>
    </xf>
    <xf numFmtId="38" fontId="17" fillId="0" borderId="0" xfId="0" applyNumberFormat="1" applyFont="1">
      <alignment vertical="center"/>
    </xf>
    <xf numFmtId="0" fontId="17" fillId="0" borderId="0" xfId="0" applyFont="1" applyAlignment="1">
      <alignment vertical="center" shrinkToFit="1"/>
    </xf>
    <xf numFmtId="38" fontId="11" fillId="0" borderId="0" xfId="1" applyFont="1" applyAlignment="1">
      <alignment vertical="center" shrinkToFit="1"/>
    </xf>
    <xf numFmtId="0" fontId="0" fillId="4" borderId="0" xfId="0" applyFill="1" applyAlignment="1">
      <alignment vertical="center" shrinkToFit="1"/>
    </xf>
    <xf numFmtId="38" fontId="10" fillId="0" borderId="12" xfId="1" applyFont="1" applyBorder="1" applyProtection="1">
      <alignment vertical="center"/>
      <protection locked="0"/>
    </xf>
    <xf numFmtId="0" fontId="15" fillId="3" borderId="2" xfId="0" applyFont="1" applyFill="1" applyBorder="1" applyAlignment="1" applyProtection="1">
      <alignment horizontal="center" vertical="center"/>
      <protection locked="0"/>
    </xf>
    <xf numFmtId="0" fontId="0" fillId="4" borderId="20" xfId="0" applyFill="1" applyBorder="1">
      <alignment vertical="center"/>
    </xf>
    <xf numFmtId="0" fontId="0" fillId="4" borderId="27" xfId="0" applyFill="1" applyBorder="1">
      <alignment vertical="center"/>
    </xf>
    <xf numFmtId="176" fontId="0" fillId="3" borderId="2" xfId="0" applyNumberFormat="1" applyFill="1" applyBorder="1" applyAlignment="1" applyProtection="1">
      <alignment horizontal="left" vertical="center"/>
      <protection locked="0"/>
    </xf>
    <xf numFmtId="0" fontId="0" fillId="4" borderId="7" xfId="0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177" fontId="0" fillId="3" borderId="29" xfId="0" applyNumberFormat="1" applyFill="1" applyBorder="1" applyAlignment="1" applyProtection="1">
      <alignment horizontal="center" vertical="center"/>
      <protection locked="0"/>
    </xf>
    <xf numFmtId="178" fontId="0" fillId="3" borderId="29" xfId="0" applyNumberFormat="1" applyFill="1" applyBorder="1" applyAlignment="1" applyProtection="1">
      <alignment horizontal="center" vertical="center"/>
      <protection locked="0"/>
    </xf>
    <xf numFmtId="178" fontId="0" fillId="3" borderId="30" xfId="0" applyNumberForma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4" borderId="20" xfId="0" applyFill="1" applyBorder="1" applyAlignment="1">
      <alignment vertical="center" wrapText="1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4" borderId="7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4" borderId="5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3" borderId="27" xfId="0" applyFill="1" applyBorder="1" applyAlignment="1" applyProtection="1">
      <alignment horizontal="left" vertical="center"/>
      <protection locked="0"/>
    </xf>
    <xf numFmtId="0" fontId="0" fillId="3" borderId="12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0" fillId="4" borderId="31" xfId="0" applyFill="1" applyBorder="1" applyAlignment="1">
      <alignment horizontal="left" vertical="center"/>
    </xf>
    <xf numFmtId="0" fontId="0" fillId="4" borderId="32" xfId="0" applyFill="1" applyBorder="1" applyAlignment="1">
      <alignment horizontal="left" vertical="center"/>
    </xf>
    <xf numFmtId="0" fontId="0" fillId="4" borderId="33" xfId="0" applyFill="1" applyBorder="1" applyAlignment="1">
      <alignment horizontal="left" vertical="center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3" borderId="10" xfId="0" applyFill="1" applyBorder="1" applyAlignment="1" applyProtection="1">
      <alignment horizontal="left" vertical="center" wrapText="1"/>
      <protection locked="0"/>
    </xf>
    <xf numFmtId="0" fontId="11" fillId="4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left" vertical="center" wrapText="1"/>
    </xf>
    <xf numFmtId="0" fontId="14" fillId="4" borderId="19" xfId="0" applyFont="1" applyFill="1" applyBorder="1" applyAlignment="1">
      <alignment horizontal="left" vertical="center" wrapText="1"/>
    </xf>
    <xf numFmtId="0" fontId="14" fillId="4" borderId="19" xfId="0" applyFont="1" applyFill="1" applyBorder="1" applyAlignment="1">
      <alignment horizontal="left" vertical="center"/>
    </xf>
    <xf numFmtId="0" fontId="14" fillId="3" borderId="15" xfId="0" applyFont="1" applyFill="1" applyBorder="1" applyAlignment="1" applyProtection="1">
      <alignment horizontal="left" vertical="center" wrapText="1" shrinkToFit="1"/>
      <protection locked="0"/>
    </xf>
    <xf numFmtId="0" fontId="14" fillId="3" borderId="18" xfId="0" applyFont="1" applyFill="1" applyBorder="1" applyAlignment="1" applyProtection="1">
      <alignment horizontal="left" vertical="center" wrapText="1" shrinkToFit="1"/>
      <protection locked="0"/>
    </xf>
    <xf numFmtId="0" fontId="14" fillId="3" borderId="16" xfId="0" applyFont="1" applyFill="1" applyBorder="1" applyAlignment="1" applyProtection="1">
      <alignment horizontal="left" vertical="center" wrapText="1" shrinkToFit="1"/>
      <protection locked="0"/>
    </xf>
    <xf numFmtId="0" fontId="14" fillId="4" borderId="23" xfId="0" applyFont="1" applyFill="1" applyBorder="1" applyAlignment="1">
      <alignment horizontal="left" vertical="center" wrapText="1"/>
    </xf>
    <xf numFmtId="0" fontId="14" fillId="4" borderId="23" xfId="0" applyFont="1" applyFill="1" applyBorder="1" applyAlignment="1">
      <alignment horizontal="left" vertical="center"/>
    </xf>
    <xf numFmtId="0" fontId="15" fillId="3" borderId="3" xfId="0" applyFont="1" applyFill="1" applyBorder="1" applyAlignment="1" applyProtection="1">
      <alignment horizontal="left" vertical="center" wrapText="1" shrinkToFit="1"/>
      <protection locked="0"/>
    </xf>
    <xf numFmtId="0" fontId="15" fillId="3" borderId="17" xfId="0" applyFont="1" applyFill="1" applyBorder="1" applyAlignment="1" applyProtection="1">
      <alignment horizontal="left" vertical="center" wrapText="1" shrinkToFit="1"/>
      <protection locked="0"/>
    </xf>
    <xf numFmtId="0" fontId="15" fillId="3" borderId="4" xfId="0" applyFont="1" applyFill="1" applyBorder="1" applyAlignment="1" applyProtection="1">
      <alignment horizontal="left" vertical="center" wrapText="1" shrinkToFit="1"/>
      <protection locked="0"/>
    </xf>
    <xf numFmtId="0" fontId="0" fillId="4" borderId="2" xfId="0" applyFill="1" applyBorder="1" applyAlignment="1">
      <alignment horizontal="left"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34" xfId="0" applyFill="1" applyBorder="1" applyAlignment="1" applyProtection="1">
      <alignment horizontal="center" vertical="center"/>
      <protection locked="0"/>
    </xf>
    <xf numFmtId="0" fontId="14" fillId="3" borderId="35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14" fillId="3" borderId="7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shrinkToFit="1"/>
    </xf>
    <xf numFmtId="38" fontId="10" fillId="0" borderId="19" xfId="1" applyFont="1" applyBorder="1" applyAlignment="1">
      <alignment horizontal="center" vertical="center" wrapText="1"/>
    </xf>
    <xf numFmtId="38" fontId="10" fillId="0" borderId="38" xfId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 shrinkToFit="1"/>
    </xf>
    <xf numFmtId="38" fontId="10" fillId="0" borderId="36" xfId="1" applyFont="1" applyBorder="1" applyAlignment="1">
      <alignment horizontal="center" vertical="center" wrapText="1"/>
    </xf>
    <xf numFmtId="38" fontId="10" fillId="0" borderId="43" xfId="1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38" fontId="10" fillId="0" borderId="41" xfId="1" applyFont="1" applyBorder="1" applyAlignment="1">
      <alignment horizontal="center" vertical="center" wrapText="1"/>
    </xf>
    <xf numFmtId="38" fontId="10" fillId="0" borderId="42" xfId="1" applyFont="1" applyBorder="1" applyAlignment="1">
      <alignment horizontal="center" vertical="center" wrapText="1"/>
    </xf>
    <xf numFmtId="0" fontId="16" fillId="4" borderId="0" xfId="2" applyFont="1" applyFill="1" applyAlignment="1">
      <alignment horizontal="left" vertical="center" wrapText="1"/>
    </xf>
    <xf numFmtId="0" fontId="9" fillId="4" borderId="0" xfId="2" applyFont="1" applyFill="1" applyAlignment="1">
      <alignment horizontal="center" vertical="center" wrapText="1"/>
    </xf>
    <xf numFmtId="0" fontId="16" fillId="4" borderId="0" xfId="2" applyFont="1" applyFill="1" applyAlignment="1">
      <alignment horizontal="center" vertical="center"/>
    </xf>
    <xf numFmtId="38" fontId="7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6" fillId="4" borderId="0" xfId="2" applyFont="1" applyFill="1" applyAlignment="1">
      <alignment horizontal="left" vertical="center" wrapText="1"/>
    </xf>
    <xf numFmtId="176" fontId="16" fillId="2" borderId="0" xfId="2" applyNumberFormat="1" applyFont="1" applyFill="1" applyAlignment="1">
      <alignment horizontal="right" vertical="center" shrinkToFit="1"/>
    </xf>
    <xf numFmtId="0" fontId="6" fillId="4" borderId="0" xfId="2" applyFont="1" applyFill="1" applyAlignment="1">
      <alignment horizontal="left" vertical="center"/>
    </xf>
    <xf numFmtId="0" fontId="6" fillId="2" borderId="1" xfId="2" applyFont="1" applyFill="1" applyBorder="1" applyAlignment="1">
      <alignment horizontal="left" vertical="center" shrinkToFit="1"/>
    </xf>
    <xf numFmtId="0" fontId="6" fillId="2" borderId="1" xfId="2" applyFont="1" applyFill="1" applyBorder="1" applyAlignment="1">
      <alignment horizontal="left" vertical="center" wrapText="1" shrinkToFit="1"/>
    </xf>
    <xf numFmtId="0" fontId="16" fillId="0" borderId="0" xfId="2" applyFont="1" applyFill="1" applyAlignment="1">
      <alignment horizontal="left" vertical="center" wrapText="1"/>
    </xf>
    <xf numFmtId="38" fontId="7" fillId="2" borderId="0" xfId="1" applyFont="1" applyFill="1" applyAlignment="1">
      <alignment vertical="center"/>
    </xf>
    <xf numFmtId="0" fontId="6" fillId="2" borderId="0" xfId="2" applyFont="1" applyFill="1" applyAlignment="1">
      <alignment horizontal="right" vertical="center" shrinkToFit="1"/>
    </xf>
    <xf numFmtId="0" fontId="10" fillId="6" borderId="21" xfId="0" applyFont="1" applyFill="1" applyBorder="1" applyAlignment="1" applyProtection="1">
      <alignment vertical="center" shrinkToFit="1"/>
      <protection locked="0"/>
    </xf>
    <xf numFmtId="0" fontId="10" fillId="6" borderId="21" xfId="0" applyFont="1" applyFill="1" applyBorder="1" applyAlignment="1" applyProtection="1">
      <alignment horizontal="center" vertical="center" shrinkToFit="1"/>
      <protection locked="0"/>
    </xf>
    <xf numFmtId="0" fontId="10" fillId="6" borderId="25" xfId="0" applyFont="1" applyFill="1" applyBorder="1" applyAlignment="1" applyProtection="1">
      <alignment vertical="center" shrinkToFit="1"/>
      <protection locked="0"/>
    </xf>
    <xf numFmtId="0" fontId="10" fillId="6" borderId="25" xfId="0" applyFont="1" applyFill="1" applyBorder="1" applyAlignment="1" applyProtection="1">
      <alignment horizontal="center" vertical="center" shrinkToFit="1"/>
      <protection locked="0"/>
    </xf>
    <xf numFmtId="0" fontId="10" fillId="6" borderId="22" xfId="0" applyFont="1" applyFill="1" applyBorder="1" applyAlignment="1" applyProtection="1">
      <alignment vertical="center" shrinkToFit="1"/>
      <protection locked="0"/>
    </xf>
    <xf numFmtId="0" fontId="10" fillId="6" borderId="26" xfId="0" applyFont="1" applyFill="1" applyBorder="1" applyAlignment="1" applyProtection="1">
      <alignment vertical="center" shrinkToFit="1"/>
      <protection locked="0"/>
    </xf>
    <xf numFmtId="0" fontId="10" fillId="6" borderId="20" xfId="0" applyFont="1" applyFill="1" applyBorder="1" applyProtection="1">
      <alignment vertical="center"/>
      <protection locked="0"/>
    </xf>
    <xf numFmtId="0" fontId="10" fillId="6" borderId="24" xfId="0" applyFont="1" applyFill="1" applyBorder="1" applyProtection="1">
      <alignment vertical="center"/>
      <protection locked="0"/>
    </xf>
  </cellXfs>
  <cellStyles count="7">
    <cellStyle name="桁区切り" xfId="1" builtinId="6"/>
    <cellStyle name="桁区切り 2" xfId="4"/>
    <cellStyle name="桁区切り 3" xfId="6"/>
    <cellStyle name="通貨 2" xfId="3"/>
    <cellStyle name="標準" xfId="0" builtinId="0"/>
    <cellStyle name="標準 2" xfId="2"/>
    <cellStyle name="標準 3" xfId="5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E6FFFF"/>
      <color rgb="FFFFFFCC"/>
      <color rgb="FFFFFFE6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</xdr:row>
      <xdr:rowOff>1</xdr:rowOff>
    </xdr:from>
    <xdr:to>
      <xdr:col>11</xdr:col>
      <xdr:colOff>209550</xdr:colOff>
      <xdr:row>12</xdr:row>
      <xdr:rowOff>1</xdr:rowOff>
    </xdr:to>
    <xdr:sp macro="" textlink="">
      <xdr:nvSpPr>
        <xdr:cNvPr id="2" name="右中かっこ 1"/>
        <xdr:cNvSpPr/>
      </xdr:nvSpPr>
      <xdr:spPr>
        <a:xfrm>
          <a:off x="5953125" y="2133601"/>
          <a:ext cx="323850" cy="13335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333375</xdr:colOff>
      <xdr:row>8</xdr:row>
      <xdr:rowOff>12700</xdr:rowOff>
    </xdr:from>
    <xdr:to>
      <xdr:col>17</xdr:col>
      <xdr:colOff>657225</xdr:colOff>
      <xdr:row>12</xdr:row>
      <xdr:rowOff>0</xdr:rowOff>
    </xdr:to>
    <xdr:sp macro="" textlink="">
      <xdr:nvSpPr>
        <xdr:cNvPr id="3" name="正方形/長方形 2"/>
        <xdr:cNvSpPr/>
      </xdr:nvSpPr>
      <xdr:spPr>
        <a:xfrm>
          <a:off x="6400800" y="2146300"/>
          <a:ext cx="3524250" cy="132080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申請内容について、確認させていただくことが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あります。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 b="0" i="0" u="none" strike="noStrike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連絡のつくご連絡先（メールアドレス含む）を</a:t>
          </a:r>
          <a:endParaRPr kumimoji="1" lang="en-US" altLang="ja-JP" sz="1100" b="0" i="0" u="none" strike="noStrike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en-US" sz="1100" b="0" i="0" u="none" strike="noStrike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入力してください。</a:t>
          </a: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10</xdr:col>
      <xdr:colOff>0</xdr:colOff>
      <xdr:row>13</xdr:row>
      <xdr:rowOff>0</xdr:rowOff>
    </xdr:from>
    <xdr:to>
      <xdr:col>11</xdr:col>
      <xdr:colOff>209550</xdr:colOff>
      <xdr:row>17</xdr:row>
      <xdr:rowOff>0</xdr:rowOff>
    </xdr:to>
    <xdr:sp macro="" textlink="">
      <xdr:nvSpPr>
        <xdr:cNvPr id="4" name="右中かっこ 3"/>
        <xdr:cNvSpPr/>
      </xdr:nvSpPr>
      <xdr:spPr>
        <a:xfrm>
          <a:off x="5953125" y="3676650"/>
          <a:ext cx="323850" cy="12096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333375</xdr:colOff>
      <xdr:row>13</xdr:row>
      <xdr:rowOff>9525</xdr:rowOff>
    </xdr:from>
    <xdr:to>
      <xdr:col>17</xdr:col>
      <xdr:colOff>657225</xdr:colOff>
      <xdr:row>17</xdr:row>
      <xdr:rowOff>0</xdr:rowOff>
    </xdr:to>
    <xdr:sp macro="" textlink="">
      <xdr:nvSpPr>
        <xdr:cNvPr id="5" name="正方形/長方形 4"/>
        <xdr:cNvSpPr/>
      </xdr:nvSpPr>
      <xdr:spPr>
        <a:xfrm>
          <a:off x="6400800" y="3686175"/>
          <a:ext cx="3524250" cy="1200150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支給決定通知の送付先となります。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上段の「法人所在地」と同様かどうか入力の上、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異なる場合は送付先を入力してください。</a:t>
          </a:r>
        </a:p>
      </xdr:txBody>
    </xdr:sp>
    <xdr:clientData/>
  </xdr:twoCellAnchor>
  <xdr:twoCellAnchor>
    <xdr:from>
      <xdr:col>12</xdr:col>
      <xdr:colOff>0</xdr:colOff>
      <xdr:row>2</xdr:row>
      <xdr:rowOff>3175</xdr:rowOff>
    </xdr:from>
    <xdr:to>
      <xdr:col>13</xdr:col>
      <xdr:colOff>0</xdr:colOff>
      <xdr:row>7</xdr:row>
      <xdr:rowOff>3175</xdr:rowOff>
    </xdr:to>
    <xdr:sp macro="" textlink="">
      <xdr:nvSpPr>
        <xdr:cNvPr id="6" name="右中かっこ 5"/>
        <xdr:cNvSpPr/>
      </xdr:nvSpPr>
      <xdr:spPr>
        <a:xfrm>
          <a:off x="6600825" y="317500"/>
          <a:ext cx="323850" cy="16097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123825</xdr:colOff>
      <xdr:row>2</xdr:row>
      <xdr:rowOff>12700</xdr:rowOff>
    </xdr:from>
    <xdr:to>
      <xdr:col>18</xdr:col>
      <xdr:colOff>647700</xdr:colOff>
      <xdr:row>7</xdr:row>
      <xdr:rowOff>0</xdr:rowOff>
    </xdr:to>
    <xdr:sp macro="" textlink="">
      <xdr:nvSpPr>
        <xdr:cNvPr id="7" name="正方形/長方形 6"/>
        <xdr:cNvSpPr/>
      </xdr:nvSpPr>
      <xdr:spPr>
        <a:xfrm>
          <a:off x="7048500" y="327025"/>
          <a:ext cx="3524250" cy="1597025"/>
        </a:xfrm>
        <a:prstGeom prst="rect">
          <a:avLst/>
        </a:prstGeom>
        <a:solidFill>
          <a:srgbClr val="000099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入力内容は、申請書／請求書へ自動転記されます。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漏れなく入力してください。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（代表者の方の職名（例：代表取締役）の入力漏れがないよう、ご注意ください。）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10</xdr:col>
      <xdr:colOff>0</xdr:colOff>
      <xdr:row>18</xdr:row>
      <xdr:rowOff>209549</xdr:rowOff>
    </xdr:from>
    <xdr:to>
      <xdr:col>11</xdr:col>
      <xdr:colOff>209550</xdr:colOff>
      <xdr:row>23</xdr:row>
      <xdr:rowOff>371473</xdr:rowOff>
    </xdr:to>
    <xdr:sp macro="" textlink="">
      <xdr:nvSpPr>
        <xdr:cNvPr id="8" name="右中かっこ 7"/>
        <xdr:cNvSpPr/>
      </xdr:nvSpPr>
      <xdr:spPr>
        <a:xfrm>
          <a:off x="5953125" y="5305424"/>
          <a:ext cx="323850" cy="171449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333375</xdr:colOff>
      <xdr:row>19</xdr:row>
      <xdr:rowOff>9524</xdr:rowOff>
    </xdr:from>
    <xdr:to>
      <xdr:col>17</xdr:col>
      <xdr:colOff>1390650</xdr:colOff>
      <xdr:row>24</xdr:row>
      <xdr:rowOff>1541</xdr:rowOff>
    </xdr:to>
    <xdr:sp macro="" textlink="">
      <xdr:nvSpPr>
        <xdr:cNvPr id="9" name="正方形/長方形 8"/>
        <xdr:cNvSpPr/>
      </xdr:nvSpPr>
      <xdr:spPr>
        <a:xfrm>
          <a:off x="6705600" y="5314949"/>
          <a:ext cx="4000500" cy="1963692"/>
        </a:xfrm>
        <a:prstGeom prst="rect">
          <a:avLst/>
        </a:prstGeom>
        <a:solidFill>
          <a:srgbClr val="000099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ja-JP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入力内容は、</a:t>
          </a:r>
          <a:r>
            <a:rPr kumimoji="1" lang="ja-JP" altLang="en-US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通帳をご確認のうえ、</a:t>
          </a:r>
          <a:endParaRPr kumimoji="1" lang="en-US" altLang="ja-JP" sz="1100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ja-JP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漏れなく入力してください。</a:t>
          </a:r>
          <a:endParaRPr kumimoji="1" lang="en-US" altLang="ja-JP" sz="1100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誤りがある場合、再度ご提出が必要となります。</a:t>
          </a:r>
          <a:endParaRPr kumimoji="1" lang="en-US" altLang="ja-JP" sz="1100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1100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（法人口座ではない口座（施設長口座など）にお振込を</a:t>
          </a:r>
        </a:p>
        <a:p>
          <a:r>
            <a:rPr lang="ja-JP" altLang="en-US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ご希望の場合、委任状が必要となります。</a:t>
          </a:r>
        </a:p>
        <a:p>
          <a:r>
            <a:rPr lang="ja-JP" altLang="en-US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委任状データをご希望の場合、メールにてご連絡を</a:t>
          </a:r>
        </a:p>
        <a:p>
          <a:r>
            <a:rPr lang="ja-JP" altLang="en-US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お願いします。）</a:t>
          </a:r>
        </a:p>
        <a:p>
          <a:endParaRPr lang="ja-JP" altLang="ja-JP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1200149</xdr:colOff>
      <xdr:row>15</xdr:row>
      <xdr:rowOff>133351</xdr:rowOff>
    </xdr:from>
    <xdr:to>
      <xdr:col>11</xdr:col>
      <xdr:colOff>0</xdr:colOff>
      <xdr:row>18</xdr:row>
      <xdr:rowOff>1</xdr:rowOff>
    </xdr:to>
    <xdr:sp macro="" textlink="">
      <xdr:nvSpPr>
        <xdr:cNvPr id="2" name="右中かっこ 1"/>
        <xdr:cNvSpPr/>
      </xdr:nvSpPr>
      <xdr:spPr>
        <a:xfrm rot="5400000">
          <a:off x="5600700" y="2019300"/>
          <a:ext cx="323850" cy="6362702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19</xdr:row>
      <xdr:rowOff>0</xdr:rowOff>
    </xdr:from>
    <xdr:to>
      <xdr:col>11</xdr:col>
      <xdr:colOff>0</xdr:colOff>
      <xdr:row>24</xdr:row>
      <xdr:rowOff>66675</xdr:rowOff>
    </xdr:to>
    <xdr:sp macro="" textlink="">
      <xdr:nvSpPr>
        <xdr:cNvPr id="4" name="正方形/長方形 3"/>
        <xdr:cNvSpPr/>
      </xdr:nvSpPr>
      <xdr:spPr>
        <a:xfrm>
          <a:off x="2581275" y="5514975"/>
          <a:ext cx="7429500" cy="82867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黄色いセルのみ入力してください。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4</xdr:row>
      <xdr:rowOff>0</xdr:rowOff>
    </xdr:from>
    <xdr:to>
      <xdr:col>15</xdr:col>
      <xdr:colOff>392206</xdr:colOff>
      <xdr:row>30</xdr:row>
      <xdr:rowOff>100852</xdr:rowOff>
    </xdr:to>
    <xdr:sp macro="" textlink="">
      <xdr:nvSpPr>
        <xdr:cNvPr id="2" name="右中かっこ 1"/>
        <xdr:cNvSpPr/>
      </xdr:nvSpPr>
      <xdr:spPr>
        <a:xfrm>
          <a:off x="7485529" y="818029"/>
          <a:ext cx="392206" cy="709332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727821</xdr:colOff>
      <xdr:row>15</xdr:row>
      <xdr:rowOff>203199</xdr:rowOff>
    </xdr:from>
    <xdr:to>
      <xdr:col>21</xdr:col>
      <xdr:colOff>-1</xdr:colOff>
      <xdr:row>18</xdr:row>
      <xdr:rowOff>416111</xdr:rowOff>
    </xdr:to>
    <xdr:sp macro="" textlink="">
      <xdr:nvSpPr>
        <xdr:cNvPr id="3" name="正方形/長方形 2"/>
        <xdr:cNvSpPr/>
      </xdr:nvSpPr>
      <xdr:spPr>
        <a:xfrm>
          <a:off x="8213350" y="3744258"/>
          <a:ext cx="4785473" cy="1120588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本シート（支給申請書）は、データ提出のみ必要です。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（紙でのご提出は不要です。）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123265</xdr:rowOff>
    </xdr:from>
    <xdr:to>
      <xdr:col>15</xdr:col>
      <xdr:colOff>313765</xdr:colOff>
      <xdr:row>25</xdr:row>
      <xdr:rowOff>11206</xdr:rowOff>
    </xdr:to>
    <xdr:sp macro="" textlink="">
      <xdr:nvSpPr>
        <xdr:cNvPr id="2" name="右中かっこ 1"/>
        <xdr:cNvSpPr/>
      </xdr:nvSpPr>
      <xdr:spPr>
        <a:xfrm>
          <a:off x="7765676" y="212912"/>
          <a:ext cx="313765" cy="6264088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727822</xdr:colOff>
      <xdr:row>11</xdr:row>
      <xdr:rowOff>145675</xdr:rowOff>
    </xdr:from>
    <xdr:to>
      <xdr:col>22</xdr:col>
      <xdr:colOff>0</xdr:colOff>
      <xdr:row>17</xdr:row>
      <xdr:rowOff>291352</xdr:rowOff>
    </xdr:to>
    <xdr:sp macro="" textlink="">
      <xdr:nvSpPr>
        <xdr:cNvPr id="4" name="正方形/長方形 3"/>
        <xdr:cNvSpPr/>
      </xdr:nvSpPr>
      <xdr:spPr>
        <a:xfrm>
          <a:off x="8493498" y="2846293"/>
          <a:ext cx="5704355" cy="159123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本シート（請求書）は、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今回の支給より、</a:t>
          </a:r>
          <a:r>
            <a:rPr kumimoji="1" lang="ja-JP" altLang="en-US" sz="1400" b="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印刷・代表者印の押印は不要となりました。</a:t>
          </a:r>
          <a:endParaRPr kumimoji="1" lang="en-US" altLang="ja-JP" sz="1400" b="0" u="none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データ提出のみ必要で、紙出力や郵送も不要です。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99d_&#39640;&#40802;&#32773;&#25903;&#25588;&#35506;&#20107;&#26989;&#21029;\&#12467;&#12525;&#12490;&#12454;&#12452;&#12523;&#12473;\&#20171;&#35703;&#20107;&#26989;&#25152;&#31561;&#36939;&#21942;&#35036;&#21161;&#37329;\R3\05&#30003;&#35531;&#26360;\R3_sinseisy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付申請書"/>
      <sheetName val="交付申請書別紙１"/>
      <sheetName val="交付申請書別紙２"/>
      <sheetName val="請求書"/>
      <sheetName val="実績報告書"/>
      <sheetName val="実績報告別紙１"/>
      <sheetName val="実績報告書別紙２"/>
      <sheetName val="対象サービス別単価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訪問介護</v>
          </cell>
        </row>
        <row r="3">
          <cell r="A3" t="str">
            <v>(介護予防)訪問入浴介護</v>
          </cell>
        </row>
        <row r="4">
          <cell r="A4" t="str">
            <v>(介護予防)訪問看護</v>
          </cell>
        </row>
        <row r="5">
          <cell r="A5" t="str">
            <v>(介護予防)訪問リハビリテーション</v>
          </cell>
        </row>
        <row r="6">
          <cell r="A6" t="str">
            <v>通所介護</v>
          </cell>
        </row>
        <row r="7">
          <cell r="A7" t="str">
            <v>(介護予防)通所リハビリテーション</v>
          </cell>
        </row>
        <row r="8">
          <cell r="A8" t="str">
            <v>(介護予防)短期入所生活介護</v>
          </cell>
        </row>
        <row r="9">
          <cell r="A9" t="str">
            <v>(介護予防)短期入所療養介護</v>
          </cell>
        </row>
        <row r="10">
          <cell r="A10" t="str">
            <v>(介護予防)特定施設入居者生活介護</v>
          </cell>
        </row>
        <row r="11">
          <cell r="A11" t="str">
            <v>定期巡回・随時対応型訪問介護看護</v>
          </cell>
        </row>
        <row r="12">
          <cell r="A12" t="str">
            <v>(介護予防)小規模多機能型居宅介護</v>
          </cell>
        </row>
        <row r="13">
          <cell r="A13" t="str">
            <v>夜間対応型訪問介護</v>
          </cell>
        </row>
        <row r="14">
          <cell r="A14" t="str">
            <v>地域密着型通所介護</v>
          </cell>
        </row>
        <row r="15">
          <cell r="A15" t="str">
            <v>(介護予防)認知症対応型通所介護</v>
          </cell>
        </row>
        <row r="16">
          <cell r="A16" t="str">
            <v>(介護予防)認知症対応型共同生活介護</v>
          </cell>
        </row>
        <row r="17">
          <cell r="A17" t="str">
            <v>地域密着型特定施設入居者生活介護</v>
          </cell>
        </row>
        <row r="18">
          <cell r="A18" t="str">
            <v>地域密着型介護老人福祉施設</v>
          </cell>
        </row>
        <row r="19">
          <cell r="A19" t="str">
            <v>複合型サービス</v>
          </cell>
        </row>
        <row r="20">
          <cell r="A20" t="str">
            <v>介護老人福祉施設</v>
          </cell>
        </row>
        <row r="21">
          <cell r="A21" t="str">
            <v>介護老人保健施設</v>
          </cell>
        </row>
        <row r="22">
          <cell r="A22" t="str">
            <v>介護療養型医療施設</v>
          </cell>
        </row>
        <row r="23">
          <cell r="A23" t="str">
            <v>介護医療院</v>
          </cell>
        </row>
        <row r="24">
          <cell r="A24" t="str">
            <v>西東京市介護予防・生活支援サービス</v>
          </cell>
        </row>
        <row r="25">
          <cell r="A25" t="str">
            <v>軽費老人ホーム</v>
          </cell>
        </row>
        <row r="26">
          <cell r="A26" t="str">
            <v>養護老人ホーム</v>
          </cell>
        </row>
        <row r="27">
          <cell r="A27" t="str">
            <v>居宅介護支援</v>
          </cell>
        </row>
        <row r="28">
          <cell r="A28" t="str">
            <v>(介護予防)福祉用具貸与</v>
          </cell>
        </row>
        <row r="29">
          <cell r="A29" t="str">
            <v>特定(介護予防)福祉用具販売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34"/>
  <sheetViews>
    <sheetView tabSelected="1" view="pageBreakPreview" zoomScaleNormal="90" zoomScaleSheetLayoutView="100" workbookViewId="0">
      <selection activeCell="D3" sqref="D3:J3"/>
    </sheetView>
  </sheetViews>
  <sheetFormatPr defaultRowHeight="16.5" customHeight="1" x14ac:dyDescent="0.15"/>
  <cols>
    <col min="1" max="1" width="1.81640625" style="35" customWidth="1"/>
    <col min="2" max="2" width="5.453125" style="35" customWidth="1"/>
    <col min="3" max="3" width="14.6328125" style="35" customWidth="1"/>
    <col min="4" max="10" width="5.7265625" style="35" customWidth="1"/>
    <col min="11" max="11" width="1.08984375" style="35" customWidth="1"/>
    <col min="12" max="12" width="12.6328125" style="55" customWidth="1"/>
    <col min="13" max="17" width="3.08984375" style="35" customWidth="1"/>
    <col min="18" max="18" width="16.26953125" style="35" customWidth="1"/>
    <col min="19" max="16384" width="8.7265625" style="35"/>
  </cols>
  <sheetData>
    <row r="1" spans="1:12" ht="16.5" customHeight="1" x14ac:dyDescent="0.15">
      <c r="A1" s="34" t="s">
        <v>52</v>
      </c>
      <c r="B1" s="34"/>
      <c r="C1" s="34"/>
      <c r="D1" s="34"/>
      <c r="E1" s="34"/>
      <c r="F1" s="34"/>
      <c r="G1" s="34"/>
      <c r="H1" s="34"/>
      <c r="I1" s="34"/>
      <c r="J1" s="34"/>
    </row>
    <row r="2" spans="1:12" ht="8.25" customHeight="1" x14ac:dyDescent="0.15"/>
    <row r="3" spans="1:12" ht="26.25" customHeight="1" x14ac:dyDescent="0.15">
      <c r="B3" s="58" t="s">
        <v>34</v>
      </c>
      <c r="C3" s="59"/>
      <c r="D3" s="60" t="s">
        <v>68</v>
      </c>
      <c r="E3" s="60"/>
      <c r="F3" s="60"/>
      <c r="G3" s="60"/>
      <c r="H3" s="60"/>
      <c r="I3" s="60"/>
      <c r="J3" s="60"/>
    </row>
    <row r="4" spans="1:12" ht="21.75" customHeight="1" x14ac:dyDescent="0.15">
      <c r="B4" s="61" t="s">
        <v>59</v>
      </c>
      <c r="C4" s="62"/>
      <c r="D4" s="36" t="s">
        <v>35</v>
      </c>
      <c r="E4" s="65"/>
      <c r="F4" s="65"/>
      <c r="G4" s="37" t="s">
        <v>33</v>
      </c>
      <c r="H4" s="66"/>
      <c r="I4" s="66"/>
      <c r="J4" s="67"/>
    </row>
    <row r="5" spans="1:12" ht="26.25" customHeight="1" x14ac:dyDescent="0.15">
      <c r="B5" s="63"/>
      <c r="C5" s="64"/>
      <c r="D5" s="68"/>
      <c r="E5" s="68"/>
      <c r="F5" s="68"/>
      <c r="G5" s="68"/>
      <c r="H5" s="68"/>
      <c r="I5" s="68"/>
      <c r="J5" s="68"/>
    </row>
    <row r="6" spans="1:12" ht="26.25" customHeight="1" x14ac:dyDescent="0.15">
      <c r="B6" s="58" t="s">
        <v>3</v>
      </c>
      <c r="C6" s="59"/>
      <c r="D6" s="68"/>
      <c r="E6" s="68"/>
      <c r="F6" s="68"/>
      <c r="G6" s="68"/>
      <c r="H6" s="68"/>
      <c r="I6" s="68"/>
      <c r="J6" s="68"/>
      <c r="L6" s="55" t="s">
        <v>63</v>
      </c>
    </row>
    <row r="7" spans="1:12" ht="36.75" customHeight="1" x14ac:dyDescent="0.15">
      <c r="B7" s="69" t="s">
        <v>66</v>
      </c>
      <c r="C7" s="59"/>
      <c r="D7" s="70"/>
      <c r="E7" s="70"/>
      <c r="F7" s="70"/>
      <c r="G7" s="70"/>
      <c r="H7" s="70"/>
      <c r="I7" s="70"/>
      <c r="J7" s="70"/>
      <c r="L7" s="55" t="s">
        <v>62</v>
      </c>
    </row>
    <row r="8" spans="1:12" ht="16.5" customHeight="1" x14ac:dyDescent="0.15">
      <c r="A8" s="38"/>
      <c r="B8" s="39"/>
      <c r="C8" s="39"/>
      <c r="D8" s="39"/>
      <c r="E8" s="39"/>
      <c r="F8" s="39"/>
      <c r="G8" s="39"/>
      <c r="H8" s="39"/>
      <c r="I8" s="39"/>
      <c r="J8" s="40"/>
    </row>
    <row r="9" spans="1:12" ht="26.25" customHeight="1" x14ac:dyDescent="0.15">
      <c r="B9" s="58" t="s">
        <v>36</v>
      </c>
      <c r="C9" s="59"/>
      <c r="D9" s="68"/>
      <c r="E9" s="68"/>
      <c r="F9" s="68"/>
      <c r="G9" s="68"/>
      <c r="H9" s="68"/>
      <c r="I9" s="68"/>
      <c r="J9" s="68"/>
    </row>
    <row r="10" spans="1:12" ht="26.25" customHeight="1" x14ac:dyDescent="0.15">
      <c r="B10" s="58" t="s">
        <v>37</v>
      </c>
      <c r="C10" s="59"/>
      <c r="D10" s="68"/>
      <c r="E10" s="68"/>
      <c r="F10" s="68"/>
      <c r="G10" s="68"/>
      <c r="H10" s="68"/>
      <c r="I10" s="68"/>
      <c r="J10" s="68"/>
    </row>
    <row r="11" spans="1:12" ht="26.25" customHeight="1" x14ac:dyDescent="0.15">
      <c r="B11" s="58" t="s">
        <v>38</v>
      </c>
      <c r="C11" s="59"/>
      <c r="D11" s="68"/>
      <c r="E11" s="68"/>
      <c r="F11" s="68"/>
      <c r="G11" s="68"/>
      <c r="H11" s="68"/>
      <c r="I11" s="68"/>
      <c r="J11" s="68"/>
    </row>
    <row r="12" spans="1:12" ht="26.25" customHeight="1" x14ac:dyDescent="0.15">
      <c r="B12" s="58" t="s">
        <v>39</v>
      </c>
      <c r="C12" s="59"/>
      <c r="D12" s="68"/>
      <c r="E12" s="68"/>
      <c r="F12" s="68"/>
      <c r="G12" s="68"/>
      <c r="H12" s="68"/>
      <c r="I12" s="68"/>
      <c r="J12" s="68"/>
    </row>
    <row r="13" spans="1:12" ht="16.5" customHeight="1" x14ac:dyDescent="0.15">
      <c r="A13" s="38"/>
      <c r="B13" s="39"/>
      <c r="C13" s="39"/>
      <c r="D13" s="39"/>
      <c r="E13" s="39"/>
      <c r="F13" s="39"/>
      <c r="G13" s="39"/>
      <c r="H13" s="39"/>
      <c r="I13" s="39"/>
      <c r="J13" s="40"/>
    </row>
    <row r="14" spans="1:12" ht="30" customHeight="1" x14ac:dyDescent="0.15">
      <c r="B14" s="71" t="s">
        <v>40</v>
      </c>
      <c r="C14" s="62"/>
      <c r="D14" s="74" t="s">
        <v>41</v>
      </c>
      <c r="E14" s="75"/>
      <c r="F14" s="75"/>
      <c r="G14" s="75"/>
      <c r="H14" s="76" t="s">
        <v>42</v>
      </c>
      <c r="I14" s="77"/>
      <c r="J14" s="78"/>
    </row>
    <row r="15" spans="1:12" ht="17.25" customHeight="1" x14ac:dyDescent="0.15">
      <c r="B15" s="72"/>
      <c r="C15" s="73"/>
      <c r="D15" s="79" t="s">
        <v>43</v>
      </c>
      <c r="E15" s="80"/>
      <c r="F15" s="80"/>
      <c r="G15" s="80"/>
      <c r="H15" s="80"/>
      <c r="I15" s="80"/>
      <c r="J15" s="81"/>
    </row>
    <row r="16" spans="1:12" ht="24" customHeight="1" x14ac:dyDescent="0.15">
      <c r="B16" s="72"/>
      <c r="C16" s="73"/>
      <c r="D16" s="36" t="s">
        <v>35</v>
      </c>
      <c r="E16" s="65"/>
      <c r="F16" s="65"/>
      <c r="G16" s="37" t="s">
        <v>33</v>
      </c>
      <c r="H16" s="66"/>
      <c r="I16" s="66"/>
      <c r="J16" s="67"/>
    </row>
    <row r="17" spans="1:19" ht="24" customHeight="1" x14ac:dyDescent="0.15">
      <c r="B17" s="63"/>
      <c r="C17" s="64"/>
      <c r="D17" s="82"/>
      <c r="E17" s="83"/>
      <c r="F17" s="83"/>
      <c r="G17" s="83"/>
      <c r="H17" s="83"/>
      <c r="I17" s="83"/>
      <c r="J17" s="84"/>
    </row>
    <row r="18" spans="1:19" ht="16.5" customHeight="1" x14ac:dyDescent="0.15">
      <c r="A18" s="38"/>
      <c r="B18" s="39"/>
      <c r="C18" s="39"/>
      <c r="D18" s="39"/>
      <c r="E18" s="39"/>
      <c r="F18" s="39"/>
      <c r="G18" s="39"/>
      <c r="H18" s="39"/>
      <c r="I18" s="39"/>
      <c r="J18" s="39"/>
    </row>
    <row r="19" spans="1:19" ht="16.5" customHeight="1" x14ac:dyDescent="0.15">
      <c r="B19" s="44"/>
      <c r="C19" s="38"/>
      <c r="D19" s="107" t="s">
        <v>69</v>
      </c>
      <c r="E19" s="85"/>
      <c r="F19" s="85" t="s">
        <v>70</v>
      </c>
      <c r="G19" s="85"/>
      <c r="H19" s="85" t="s">
        <v>71</v>
      </c>
      <c r="I19" s="85"/>
      <c r="J19" s="38"/>
      <c r="K19" s="38"/>
    </row>
    <row r="20" spans="1:19" ht="29.25" customHeight="1" x14ac:dyDescent="0.15">
      <c r="B20" s="97" t="s">
        <v>6</v>
      </c>
      <c r="C20" s="97"/>
      <c r="D20" s="98"/>
      <c r="E20" s="99"/>
      <c r="F20" s="100"/>
      <c r="G20" s="101"/>
      <c r="H20" s="102"/>
      <c r="I20" s="103"/>
      <c r="J20" s="41" t="s">
        <v>7</v>
      </c>
    </row>
    <row r="21" spans="1:19" ht="26.25" customHeight="1" x14ac:dyDescent="0.15">
      <c r="B21" s="86" t="s">
        <v>44</v>
      </c>
      <c r="C21" s="86"/>
      <c r="D21" s="104"/>
      <c r="E21" s="105"/>
      <c r="F21" s="105"/>
      <c r="G21" s="105"/>
      <c r="H21" s="105"/>
      <c r="I21" s="105"/>
      <c r="J21" s="106"/>
    </row>
    <row r="22" spans="1:19" ht="26.25" customHeight="1" x14ac:dyDescent="0.15">
      <c r="B22" s="86" t="s">
        <v>45</v>
      </c>
      <c r="C22" s="86"/>
      <c r="D22" s="57"/>
      <c r="E22" s="57"/>
      <c r="F22" s="57"/>
      <c r="G22" s="57"/>
      <c r="H22" s="57"/>
      <c r="I22" s="57"/>
      <c r="J22" s="57"/>
    </row>
    <row r="23" spans="1:19" ht="33.75" customHeight="1" x14ac:dyDescent="0.15">
      <c r="B23" s="87" t="s">
        <v>64</v>
      </c>
      <c r="C23" s="88"/>
      <c r="D23" s="89"/>
      <c r="E23" s="90"/>
      <c r="F23" s="90"/>
      <c r="G23" s="90"/>
      <c r="H23" s="90"/>
      <c r="I23" s="90"/>
      <c r="J23" s="91"/>
    </row>
    <row r="24" spans="1:19" ht="39.75" customHeight="1" x14ac:dyDescent="0.15">
      <c r="B24" s="92" t="s">
        <v>65</v>
      </c>
      <c r="C24" s="93"/>
      <c r="D24" s="94"/>
      <c r="E24" s="95"/>
      <c r="F24" s="95"/>
      <c r="G24" s="95"/>
      <c r="H24" s="95"/>
      <c r="I24" s="95"/>
      <c r="J24" s="96"/>
    </row>
    <row r="29" spans="1:19" ht="16.5" customHeight="1" x14ac:dyDescent="0.15">
      <c r="H29" s="42"/>
      <c r="S29" s="42" t="s">
        <v>46</v>
      </c>
    </row>
    <row r="30" spans="1:19" ht="16.5" customHeight="1" x14ac:dyDescent="0.15">
      <c r="H30" s="42"/>
      <c r="S30" s="42" t="s">
        <v>47</v>
      </c>
    </row>
    <row r="31" spans="1:19" ht="16.5" customHeight="1" x14ac:dyDescent="0.15">
      <c r="S31" s="42" t="s">
        <v>48</v>
      </c>
    </row>
    <row r="32" spans="1:19" ht="16.5" customHeight="1" x14ac:dyDescent="0.15">
      <c r="S32" s="42" t="s">
        <v>49</v>
      </c>
    </row>
    <row r="33" spans="19:19" ht="16.5" customHeight="1" x14ac:dyDescent="0.15">
      <c r="S33" s="42" t="s">
        <v>50</v>
      </c>
    </row>
    <row r="34" spans="19:19" ht="16.5" customHeight="1" x14ac:dyDescent="0.15">
      <c r="S34" s="42" t="s">
        <v>51</v>
      </c>
    </row>
  </sheetData>
  <sheetProtection password="8C89" sheet="1" objects="1" scenarios="1"/>
  <mergeCells count="39">
    <mergeCell ref="F19:G19"/>
    <mergeCell ref="B22:C22"/>
    <mergeCell ref="B23:C23"/>
    <mergeCell ref="D23:J23"/>
    <mergeCell ref="B24:C24"/>
    <mergeCell ref="D24:J24"/>
    <mergeCell ref="B20:C20"/>
    <mergeCell ref="D20:E20"/>
    <mergeCell ref="F20:G20"/>
    <mergeCell ref="H20:I20"/>
    <mergeCell ref="B21:C21"/>
    <mergeCell ref="D21:J21"/>
    <mergeCell ref="D19:E19"/>
    <mergeCell ref="H19:I19"/>
    <mergeCell ref="B14:C17"/>
    <mergeCell ref="D14:G14"/>
    <mergeCell ref="H14:J14"/>
    <mergeCell ref="D15:J15"/>
    <mergeCell ref="E16:F16"/>
    <mergeCell ref="H16:J16"/>
    <mergeCell ref="D17:J17"/>
    <mergeCell ref="B10:C10"/>
    <mergeCell ref="D10:J10"/>
    <mergeCell ref="B11:C11"/>
    <mergeCell ref="D11:J11"/>
    <mergeCell ref="B12:C12"/>
    <mergeCell ref="D12:J12"/>
    <mergeCell ref="B6:C6"/>
    <mergeCell ref="D6:J6"/>
    <mergeCell ref="B7:C7"/>
    <mergeCell ref="D7:J7"/>
    <mergeCell ref="B9:C9"/>
    <mergeCell ref="D9:J9"/>
    <mergeCell ref="B3:C3"/>
    <mergeCell ref="D3:J3"/>
    <mergeCell ref="B4:C5"/>
    <mergeCell ref="E4:F4"/>
    <mergeCell ref="H4:J4"/>
    <mergeCell ref="D5:J5"/>
  </mergeCells>
  <phoneticPr fontId="3"/>
  <conditionalFormatting sqref="E16:F16 H16:J16 D17:J17">
    <cfRule type="expression" dxfId="2" priority="1">
      <formula>$H$14="同じ"</formula>
    </cfRule>
  </conditionalFormatting>
  <dataValidations count="4">
    <dataValidation type="whole" allowBlank="1" showInputMessage="1" showErrorMessage="1" sqref="E4:F4 H4:J4">
      <formula1>0</formula1>
      <formula2>9999</formula2>
    </dataValidation>
    <dataValidation type="list" allowBlank="1" showInputMessage="1" showErrorMessage="1" sqref="H14:J14">
      <formula1>"同じ,異なる"</formula1>
    </dataValidation>
    <dataValidation type="list" allowBlank="1" showInputMessage="1" showErrorMessage="1" sqref="F20:G20">
      <formula1>$S$29:$S$34</formula1>
    </dataValidation>
    <dataValidation type="list" allowBlank="1" showInputMessage="1" showErrorMessage="1" sqref="D21:J21">
      <formula1>"普通,当座,貯蓄,その他"</formula1>
    </dataValidation>
  </dataValidations>
  <pageMargins left="0.7" right="0.7" top="0.75" bottom="0.75" header="0.3" footer="0.3"/>
  <pageSetup paperSize="9" scale="9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5"/>
  <sheetViews>
    <sheetView view="pageBreakPreview" zoomScale="85" zoomScaleNormal="100" zoomScaleSheetLayoutView="85" workbookViewId="0">
      <selection activeCell="F5" sqref="F5"/>
    </sheetView>
  </sheetViews>
  <sheetFormatPr defaultRowHeight="12" x14ac:dyDescent="0.15"/>
  <cols>
    <col min="1" max="1" width="2.90625" style="16" customWidth="1"/>
    <col min="2" max="2" width="10.26953125" style="16" customWidth="1"/>
    <col min="3" max="3" width="11.453125" style="16" customWidth="1"/>
    <col min="4" max="4" width="14" style="16" customWidth="1"/>
    <col min="5" max="5" width="9.36328125" style="18" customWidth="1"/>
    <col min="6" max="6" width="11.453125" style="17" customWidth="1"/>
    <col min="7" max="7" width="4.1796875" style="18" customWidth="1"/>
    <col min="8" max="8" width="17.453125" style="17" customWidth="1"/>
    <col min="9" max="9" width="7.26953125" style="19" hidden="1" customWidth="1"/>
    <col min="10" max="10" width="8.81640625" style="19" bestFit="1" customWidth="1"/>
    <col min="11" max="11" width="5.6328125" style="16" customWidth="1"/>
    <col min="12" max="13" width="10.26953125" style="19" customWidth="1"/>
    <col min="14" max="14" width="0.90625" style="16" customWidth="1"/>
    <col min="15" max="16384" width="8.7265625" style="16"/>
  </cols>
  <sheetData>
    <row r="1" spans="1:13" ht="18.75" customHeight="1" x14ac:dyDescent="0.15">
      <c r="A1" s="34" t="s">
        <v>56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s="48" customFormat="1" ht="12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s="21" customFormat="1" ht="18.75" customHeight="1" x14ac:dyDescent="0.15">
      <c r="A3" s="112" t="s">
        <v>15</v>
      </c>
      <c r="B3" s="114" t="s">
        <v>3</v>
      </c>
      <c r="C3" s="114" t="s">
        <v>60</v>
      </c>
      <c r="D3" s="116" t="s">
        <v>29</v>
      </c>
      <c r="E3" s="118" t="s">
        <v>16</v>
      </c>
      <c r="F3" s="118" t="s">
        <v>17</v>
      </c>
      <c r="G3" s="120" t="s">
        <v>18</v>
      </c>
      <c r="H3" s="108" t="s">
        <v>67</v>
      </c>
      <c r="I3" s="19"/>
      <c r="J3" s="126" t="s">
        <v>32</v>
      </c>
      <c r="K3" s="124" t="s">
        <v>61</v>
      </c>
      <c r="L3" s="122" t="s">
        <v>31</v>
      </c>
      <c r="M3" s="110" t="s">
        <v>30</v>
      </c>
    </row>
    <row r="4" spans="1:13" ht="29.25" customHeight="1" x14ac:dyDescent="0.15">
      <c r="A4" s="113"/>
      <c r="B4" s="115"/>
      <c r="C4" s="115"/>
      <c r="D4" s="117"/>
      <c r="E4" s="119"/>
      <c r="F4" s="119"/>
      <c r="G4" s="121"/>
      <c r="H4" s="109"/>
      <c r="I4" s="47" t="s">
        <v>32</v>
      </c>
      <c r="J4" s="127"/>
      <c r="K4" s="125"/>
      <c r="L4" s="123"/>
      <c r="M4" s="111"/>
    </row>
    <row r="5" spans="1:13" ht="29.25" customHeight="1" x14ac:dyDescent="0.15">
      <c r="A5" s="22"/>
      <c r="B5" s="23" t="str">
        <f>IF(入力シート①!$D$6="","",入力シート①!$D$6)</f>
        <v/>
      </c>
      <c r="C5" s="23" t="str">
        <f>IF(入力シート①!$D$7="","",入力シート①!$D$7)</f>
        <v/>
      </c>
      <c r="D5" s="141"/>
      <c r="E5" s="142"/>
      <c r="F5" s="141"/>
      <c r="G5" s="20" t="str">
        <f>IF(F5="","",VLOOKUP(F5,'(区使用)'!$A$6:$B$27,2,0))</f>
        <v/>
      </c>
      <c r="H5" s="145"/>
      <c r="I5" s="56" t="str">
        <f>IF(G5="","",VLOOKUP(G5,'(区使用)'!$B$6:$C$27,2,0))</f>
        <v/>
      </c>
      <c r="J5" s="24" t="str">
        <f>IF(F5="","",VLOOKUP(F5,'(区使用)'!$A$6:$C$27,3,0))</f>
        <v/>
      </c>
      <c r="K5" s="147"/>
      <c r="L5" s="25" t="str">
        <f>IF(G5="","",IF(G5&lt;&gt;"入所系②","",IF(K5&gt;=100,700000,"-")))</f>
        <v/>
      </c>
      <c r="M5" s="45">
        <f>SUM($J5,$L5)</f>
        <v>0</v>
      </c>
    </row>
    <row r="6" spans="1:13" ht="29.25" customHeight="1" x14ac:dyDescent="0.15">
      <c r="A6" s="22" t="str">
        <f t="shared" ref="A6:A14" si="0">IF(D6="","",A5+1)</f>
        <v/>
      </c>
      <c r="B6" s="23" t="str">
        <f>IF(D6="","",$B$5)</f>
        <v/>
      </c>
      <c r="C6" s="23" t="str">
        <f>IF(D6="","",$C$5)</f>
        <v/>
      </c>
      <c r="D6" s="141"/>
      <c r="E6" s="142"/>
      <c r="F6" s="141"/>
      <c r="G6" s="20" t="str">
        <f>IF(F6="","",VLOOKUP(F6,'(区使用)'!$A$6:$B$27,2,0))</f>
        <v/>
      </c>
      <c r="H6" s="145"/>
      <c r="I6" s="56" t="str">
        <f>IF(G6="","",VLOOKUP(G6,'(区使用)'!$B$6:$C$27,2,0))</f>
        <v/>
      </c>
      <c r="J6" s="24" t="str">
        <f>IF(F6="","",VLOOKUP(F6,'(区使用)'!$A$6:$C$27,3,0))</f>
        <v/>
      </c>
      <c r="K6" s="147"/>
      <c r="L6" s="25" t="str">
        <f t="shared" ref="L6:L14" si="1">IF(G6="","",IF(G6&lt;&gt;"入所系②","",IF(K6&gt;=100,700000,"-")))</f>
        <v/>
      </c>
      <c r="M6" s="45">
        <f t="shared" ref="M6:M14" si="2">SUM($J6,$L6)</f>
        <v>0</v>
      </c>
    </row>
    <row r="7" spans="1:13" ht="29.25" customHeight="1" x14ac:dyDescent="0.15">
      <c r="A7" s="22" t="str">
        <f t="shared" si="0"/>
        <v/>
      </c>
      <c r="B7" s="23" t="str">
        <f>IF(D7="","",$B$5)</f>
        <v/>
      </c>
      <c r="C7" s="23" t="str">
        <f>IF(D7="","",$C$5)</f>
        <v/>
      </c>
      <c r="D7" s="141"/>
      <c r="E7" s="142"/>
      <c r="F7" s="141"/>
      <c r="G7" s="20" t="str">
        <f>IF(F7="","",VLOOKUP(F7,'(区使用)'!$A$6:$B$27,2,0))</f>
        <v/>
      </c>
      <c r="H7" s="145"/>
      <c r="I7" s="56" t="str">
        <f>IF(G7="","",VLOOKUP(G7,'(区使用)'!$B$6:$C$27,2,0))</f>
        <v/>
      </c>
      <c r="J7" s="24" t="str">
        <f>IF(F7="","",VLOOKUP(F7,'(区使用)'!$A$6:$C$27,3,0))</f>
        <v/>
      </c>
      <c r="K7" s="147"/>
      <c r="L7" s="25" t="str">
        <f t="shared" si="1"/>
        <v/>
      </c>
      <c r="M7" s="45">
        <f t="shared" si="2"/>
        <v>0</v>
      </c>
    </row>
    <row r="8" spans="1:13" ht="29.25" customHeight="1" x14ac:dyDescent="0.15">
      <c r="A8" s="22" t="str">
        <f t="shared" si="0"/>
        <v/>
      </c>
      <c r="B8" s="23" t="str">
        <f>IF(D8="","",$B$5)</f>
        <v/>
      </c>
      <c r="C8" s="23" t="str">
        <f t="shared" ref="C8:C14" si="3">IF(D8="","",$C$5)</f>
        <v/>
      </c>
      <c r="D8" s="141"/>
      <c r="E8" s="142"/>
      <c r="F8" s="141"/>
      <c r="G8" s="20" t="str">
        <f>IF(F8="","",VLOOKUP(F8,'(区使用)'!$A$6:$B$27,2,0))</f>
        <v/>
      </c>
      <c r="H8" s="145"/>
      <c r="I8" s="56" t="str">
        <f>IF(G8="","",VLOOKUP(G8,'(区使用)'!$B$6:$C$27,2,0))</f>
        <v/>
      </c>
      <c r="J8" s="24" t="str">
        <f>IF(F8="","",VLOOKUP(F8,'(区使用)'!$A$6:$C$27,3,0))</f>
        <v/>
      </c>
      <c r="K8" s="147"/>
      <c r="L8" s="25" t="str">
        <f t="shared" si="1"/>
        <v/>
      </c>
      <c r="M8" s="45">
        <f t="shared" si="2"/>
        <v>0</v>
      </c>
    </row>
    <row r="9" spans="1:13" ht="29.25" customHeight="1" x14ac:dyDescent="0.15">
      <c r="A9" s="22" t="str">
        <f t="shared" si="0"/>
        <v/>
      </c>
      <c r="B9" s="23" t="str">
        <f t="shared" ref="B9:B14" si="4">IF(D9="","",$B$5)</f>
        <v/>
      </c>
      <c r="C9" s="23" t="str">
        <f t="shared" si="3"/>
        <v/>
      </c>
      <c r="D9" s="141"/>
      <c r="E9" s="142"/>
      <c r="F9" s="141"/>
      <c r="G9" s="20" t="str">
        <f>IF(F9="","",VLOOKUP(F9,'(区使用)'!$A$6:$B$27,2,0))</f>
        <v/>
      </c>
      <c r="H9" s="145"/>
      <c r="I9" s="56" t="str">
        <f>IF(G9="","",VLOOKUP(G9,'(区使用)'!$B$6:$C$27,2,0))</f>
        <v/>
      </c>
      <c r="J9" s="24" t="str">
        <f>IF(F9="","",VLOOKUP(F9,'(区使用)'!$A$6:$C$27,3,0))</f>
        <v/>
      </c>
      <c r="K9" s="147"/>
      <c r="L9" s="25" t="str">
        <f t="shared" si="1"/>
        <v/>
      </c>
      <c r="M9" s="45">
        <f t="shared" si="2"/>
        <v>0</v>
      </c>
    </row>
    <row r="10" spans="1:13" ht="29.25" customHeight="1" x14ac:dyDescent="0.15">
      <c r="A10" s="22" t="str">
        <f t="shared" si="0"/>
        <v/>
      </c>
      <c r="B10" s="23" t="str">
        <f t="shared" si="4"/>
        <v/>
      </c>
      <c r="C10" s="23" t="str">
        <f t="shared" si="3"/>
        <v/>
      </c>
      <c r="D10" s="141"/>
      <c r="E10" s="142"/>
      <c r="F10" s="141"/>
      <c r="G10" s="20" t="str">
        <f>IF(F10="","",VLOOKUP(F10,'(区使用)'!$A$6:$B$27,2,0))</f>
        <v/>
      </c>
      <c r="H10" s="145"/>
      <c r="I10" s="56" t="str">
        <f>IF(G10="","",VLOOKUP(G10,'(区使用)'!$B$6:$C$27,2,0))</f>
        <v/>
      </c>
      <c r="J10" s="24" t="str">
        <f>IF(F10="","",VLOOKUP(F10,'(区使用)'!$A$6:$C$27,3,0))</f>
        <v/>
      </c>
      <c r="K10" s="147"/>
      <c r="L10" s="25" t="str">
        <f t="shared" si="1"/>
        <v/>
      </c>
      <c r="M10" s="45">
        <f t="shared" si="2"/>
        <v>0</v>
      </c>
    </row>
    <row r="11" spans="1:13" ht="29.25" customHeight="1" x14ac:dyDescent="0.15">
      <c r="A11" s="22" t="str">
        <f t="shared" si="0"/>
        <v/>
      </c>
      <c r="B11" s="23" t="str">
        <f t="shared" si="4"/>
        <v/>
      </c>
      <c r="C11" s="23" t="str">
        <f t="shared" si="3"/>
        <v/>
      </c>
      <c r="D11" s="141"/>
      <c r="E11" s="142"/>
      <c r="F11" s="141"/>
      <c r="G11" s="20" t="str">
        <f>IF(F11="","",VLOOKUP(F11,'(区使用)'!$A$6:$B$27,2,0))</f>
        <v/>
      </c>
      <c r="H11" s="145"/>
      <c r="I11" s="56" t="str">
        <f>IF(G11="","",VLOOKUP(G11,'(区使用)'!$B$6:$C$27,2,0))</f>
        <v/>
      </c>
      <c r="J11" s="24" t="str">
        <f>IF(F11="","",VLOOKUP(F11,'(区使用)'!$A$6:$C$27,3,0))</f>
        <v/>
      </c>
      <c r="K11" s="147"/>
      <c r="L11" s="25" t="str">
        <f t="shared" si="1"/>
        <v/>
      </c>
      <c r="M11" s="45">
        <f t="shared" si="2"/>
        <v>0</v>
      </c>
    </row>
    <row r="12" spans="1:13" ht="29.25" customHeight="1" x14ac:dyDescent="0.15">
      <c r="A12" s="22" t="str">
        <f t="shared" si="0"/>
        <v/>
      </c>
      <c r="B12" s="23" t="str">
        <f t="shared" si="4"/>
        <v/>
      </c>
      <c r="C12" s="23" t="str">
        <f t="shared" si="3"/>
        <v/>
      </c>
      <c r="D12" s="141"/>
      <c r="E12" s="142"/>
      <c r="F12" s="141"/>
      <c r="G12" s="20" t="str">
        <f>IF(F12="","",VLOOKUP(F12,'(区使用)'!$A$6:$B$27,2,0))</f>
        <v/>
      </c>
      <c r="H12" s="145"/>
      <c r="I12" s="56" t="str">
        <f>IF(G12="","",VLOOKUP(G12,'(区使用)'!$B$6:$C$27,2,0))</f>
        <v/>
      </c>
      <c r="J12" s="24" t="str">
        <f>IF(F12="","",VLOOKUP(F12,'(区使用)'!$A$6:$C$27,3,0))</f>
        <v/>
      </c>
      <c r="K12" s="147"/>
      <c r="L12" s="25" t="str">
        <f t="shared" si="1"/>
        <v/>
      </c>
      <c r="M12" s="45">
        <f t="shared" si="2"/>
        <v>0</v>
      </c>
    </row>
    <row r="13" spans="1:13" ht="29.25" customHeight="1" x14ac:dyDescent="0.15">
      <c r="A13" s="22" t="str">
        <f t="shared" si="0"/>
        <v/>
      </c>
      <c r="B13" s="23" t="str">
        <f t="shared" si="4"/>
        <v/>
      </c>
      <c r="C13" s="23" t="str">
        <f t="shared" si="3"/>
        <v/>
      </c>
      <c r="D13" s="141"/>
      <c r="E13" s="142"/>
      <c r="F13" s="141"/>
      <c r="G13" s="20" t="str">
        <f>IF(F13="","",VLOOKUP(F13,'(区使用)'!$A$6:$B$27,2,0))</f>
        <v/>
      </c>
      <c r="H13" s="145"/>
      <c r="I13" s="56" t="str">
        <f>IF(G13="","",VLOOKUP(G13,'(区使用)'!$B$6:$C$27,2,0))</f>
        <v/>
      </c>
      <c r="J13" s="24" t="str">
        <f>IF(F13="","",VLOOKUP(F13,'(区使用)'!$A$6:$C$27,3,0))</f>
        <v/>
      </c>
      <c r="K13" s="147"/>
      <c r="L13" s="25" t="str">
        <f t="shared" si="1"/>
        <v/>
      </c>
      <c r="M13" s="45">
        <f t="shared" si="2"/>
        <v>0</v>
      </c>
    </row>
    <row r="14" spans="1:13" ht="31.5" customHeight="1" thickBot="1" x14ac:dyDescent="0.2">
      <c r="A14" s="26" t="str">
        <f t="shared" si="0"/>
        <v/>
      </c>
      <c r="B14" s="27" t="str">
        <f t="shared" si="4"/>
        <v/>
      </c>
      <c r="C14" s="27" t="str">
        <f t="shared" si="3"/>
        <v/>
      </c>
      <c r="D14" s="143"/>
      <c r="E14" s="144"/>
      <c r="F14" s="141"/>
      <c r="G14" s="20" t="str">
        <f>IF(F14="","",VLOOKUP(F14,'(区使用)'!$A$6:$B$27,2,0))</f>
        <v/>
      </c>
      <c r="H14" s="146"/>
      <c r="I14" s="56" t="str">
        <f>IF(G14="","",VLOOKUP(G14,'(区使用)'!$B$6:$C$27,2,0))</f>
        <v/>
      </c>
      <c r="J14" s="24" t="str">
        <f>IF(F14="","",VLOOKUP(F14,'(区使用)'!$A$6:$C$27,3,0))</f>
        <v/>
      </c>
      <c r="K14" s="148"/>
      <c r="L14" s="25" t="str">
        <f t="shared" si="1"/>
        <v/>
      </c>
      <c r="M14" s="46">
        <f t="shared" si="2"/>
        <v>0</v>
      </c>
    </row>
    <row r="15" spans="1:13" ht="12.75" thickTop="1" x14ac:dyDescent="0.15">
      <c r="A15" s="28" t="s">
        <v>14</v>
      </c>
      <c r="B15" s="29"/>
      <c r="C15" s="29"/>
      <c r="D15" s="29"/>
      <c r="E15" s="31"/>
      <c r="F15" s="30"/>
      <c r="G15" s="31"/>
      <c r="H15" s="30"/>
      <c r="I15" s="32"/>
      <c r="J15" s="32"/>
      <c r="K15" s="29"/>
      <c r="L15" s="32"/>
      <c r="M15" s="33">
        <f>SUM(M5:M14)</f>
        <v>0</v>
      </c>
    </row>
  </sheetData>
  <sheetProtection algorithmName="SHA-512" hashValue="JN30XFVYNshnoAkAfM35jPDYYxgpbnCXG4ghKN+bJEt7SjVcQforGarUjGXvJ350WSUTZ5OIt4mPb9Fbty7bSw==" saltValue="0kW6dLEb+/XrohI5H5QOTw==" spinCount="100000" sheet="1" objects="1" scenarios="1"/>
  <mergeCells count="12">
    <mergeCell ref="H3:H4"/>
    <mergeCell ref="M3:M4"/>
    <mergeCell ref="A3:A4"/>
    <mergeCell ref="B3:B4"/>
    <mergeCell ref="C3:C4"/>
    <mergeCell ref="D3:D4"/>
    <mergeCell ref="E3:E4"/>
    <mergeCell ref="F3:F4"/>
    <mergeCell ref="G3:G4"/>
    <mergeCell ref="L3:L4"/>
    <mergeCell ref="K3:K4"/>
    <mergeCell ref="J3:J4"/>
  </mergeCells>
  <phoneticPr fontId="3"/>
  <conditionalFormatting sqref="K5:K14">
    <cfRule type="expression" dxfId="1" priority="2">
      <formula>$G5&lt;&gt;"入所系②"</formula>
    </cfRule>
  </conditionalFormatting>
  <conditionalFormatting sqref="L5:L14">
    <cfRule type="expression" dxfId="0" priority="1">
      <formula>$G5&lt;&gt;"入所系②"</formula>
    </cfRule>
  </conditionalFormatting>
  <printOptions horizontalCentered="1"/>
  <pageMargins left="0.31496062992125984" right="0.31496062992125984" top="0.74803149606299213" bottom="0.55118110236220474" header="0.31496062992125984" footer="0.31496062992125984"/>
  <pageSetup paperSize="9" scale="84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'(区使用)'!$A$6:$A$27</xm:f>
          </x14:formula1>
          <xm:sqref>F5:F14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31"/>
  <sheetViews>
    <sheetView view="pageBreakPreview" topLeftCell="A10" zoomScale="85" zoomScaleNormal="100" zoomScaleSheetLayoutView="85" workbookViewId="0">
      <selection activeCell="L4" sqref="L4:N4"/>
    </sheetView>
  </sheetViews>
  <sheetFormatPr defaultRowHeight="13.5" x14ac:dyDescent="0.15"/>
  <cols>
    <col min="1" max="2" width="2.1796875" style="3" customWidth="1"/>
    <col min="3" max="3" width="6.54296875" style="3" customWidth="1"/>
    <col min="4" max="4" width="3.36328125" style="3" bestFit="1" customWidth="1"/>
    <col min="5" max="5" width="7.08984375" style="3" customWidth="1"/>
    <col min="6" max="7" width="5.36328125" style="3" customWidth="1"/>
    <col min="8" max="8" width="7.1796875" style="3" customWidth="1"/>
    <col min="9" max="9" width="2.36328125" style="3" customWidth="1"/>
    <col min="10" max="12" width="5.36328125" style="3" customWidth="1"/>
    <col min="13" max="13" width="7.7265625" style="3" customWidth="1"/>
    <col min="14" max="14" width="4.453125" style="3" customWidth="1"/>
    <col min="15" max="15" width="1.81640625" style="3" customWidth="1"/>
    <col min="16" max="16384" width="8.7265625" style="1"/>
  </cols>
  <sheetData>
    <row r="1" spans="1:15" ht="6.75" customHeight="1" x14ac:dyDescent="0.15">
      <c r="O1" s="1"/>
    </row>
    <row r="2" spans="1:15" x14ac:dyDescent="0.15">
      <c r="A2" s="3" t="s">
        <v>9</v>
      </c>
      <c r="O2" s="1"/>
    </row>
    <row r="3" spans="1:15" ht="23.25" customHeight="1" x14ac:dyDescent="0.15">
      <c r="O3" s="1"/>
    </row>
    <row r="4" spans="1:15" ht="21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15"/>
      <c r="L4" s="134" t="str">
        <f>IF(入力シート①!$D$3="","",入力シート①!$D$3)</f>
        <v>令和　年　月　日</v>
      </c>
      <c r="M4" s="134"/>
      <c r="N4" s="134"/>
      <c r="O4" s="1"/>
    </row>
    <row r="5" spans="1:15" ht="20.25" customHeight="1" x14ac:dyDescent="0.15">
      <c r="A5" s="4" t="s">
        <v>0</v>
      </c>
      <c r="B5" s="4"/>
      <c r="C5" s="4"/>
      <c r="D5" s="4"/>
      <c r="E5" s="4"/>
      <c r="F5" s="4"/>
      <c r="G5" s="4"/>
      <c r="H5" s="4"/>
      <c r="I5" s="4"/>
      <c r="J5" s="4"/>
      <c r="K5" s="15"/>
      <c r="L5" s="15"/>
      <c r="M5" s="15"/>
      <c r="N5" s="15"/>
      <c r="O5" s="1"/>
    </row>
    <row r="6" spans="1:15" ht="14.25" x14ac:dyDescent="0.15">
      <c r="A6" s="4"/>
      <c r="B6" s="4"/>
      <c r="C6" s="4"/>
      <c r="D6" s="4"/>
      <c r="E6" s="4"/>
      <c r="F6" s="4"/>
      <c r="G6" s="4"/>
      <c r="H6" s="4"/>
      <c r="I6" s="4" t="s">
        <v>1</v>
      </c>
      <c r="K6" s="15"/>
      <c r="L6" s="15"/>
      <c r="M6" s="15"/>
      <c r="N6" s="15"/>
      <c r="O6" s="1"/>
    </row>
    <row r="7" spans="1:15" ht="18" customHeight="1" x14ac:dyDescent="0.15">
      <c r="A7" s="4"/>
      <c r="B7" s="4"/>
      <c r="C7" s="4"/>
      <c r="D7" s="4"/>
      <c r="E7" s="4"/>
      <c r="F7" s="4"/>
      <c r="G7" s="4"/>
      <c r="H7" s="4"/>
      <c r="I7" s="4" t="s">
        <v>2</v>
      </c>
      <c r="K7" s="15"/>
      <c r="L7" s="15"/>
      <c r="M7" s="15"/>
      <c r="N7" s="15"/>
      <c r="O7" s="1"/>
    </row>
    <row r="8" spans="1:15" ht="36.75" customHeight="1" x14ac:dyDescent="0.15">
      <c r="A8" s="4"/>
      <c r="B8" s="4"/>
      <c r="C8" s="4"/>
      <c r="D8" s="4"/>
      <c r="E8" s="4"/>
      <c r="F8" s="4"/>
      <c r="G8" s="4"/>
      <c r="H8" s="4"/>
      <c r="I8" s="4"/>
      <c r="J8" s="137" t="str">
        <f>IF(入力シート①!$D$5="","",入力シート①!$D$5)</f>
        <v/>
      </c>
      <c r="K8" s="137"/>
      <c r="L8" s="137"/>
      <c r="M8" s="137"/>
      <c r="N8" s="137"/>
      <c r="O8" s="1"/>
    </row>
    <row r="9" spans="1:15" ht="11.25" customHeight="1" x14ac:dyDescent="0.15">
      <c r="A9" s="4"/>
      <c r="B9" s="4"/>
      <c r="C9" s="4"/>
      <c r="D9" s="4"/>
      <c r="E9" s="4"/>
      <c r="F9" s="4"/>
      <c r="G9" s="4"/>
      <c r="H9" s="4"/>
      <c r="I9" s="4"/>
      <c r="J9" s="5"/>
      <c r="K9" s="5"/>
      <c r="L9" s="5"/>
      <c r="M9" s="5"/>
      <c r="N9" s="5"/>
      <c r="O9" s="1"/>
    </row>
    <row r="10" spans="1:15" ht="18" customHeight="1" x14ac:dyDescent="0.15">
      <c r="A10" s="4"/>
      <c r="B10" s="4"/>
      <c r="C10" s="4"/>
      <c r="D10" s="4"/>
      <c r="E10" s="4"/>
      <c r="F10" s="4"/>
      <c r="G10" s="4"/>
      <c r="H10" s="4"/>
      <c r="I10" s="6" t="s">
        <v>3</v>
      </c>
      <c r="K10" s="6"/>
      <c r="L10" s="5"/>
      <c r="M10" s="5"/>
      <c r="N10" s="5"/>
      <c r="O10" s="1"/>
    </row>
    <row r="11" spans="1:15" ht="30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136" t="str">
        <f>IF(入力シート①!$D$6="","",入力シート①!$D$6)</f>
        <v/>
      </c>
      <c r="K11" s="136"/>
      <c r="L11" s="136"/>
      <c r="M11" s="136"/>
      <c r="N11" s="136"/>
      <c r="O11" s="1"/>
    </row>
    <row r="12" spans="1:15" ht="11.2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5"/>
      <c r="K12" s="5"/>
      <c r="L12" s="5"/>
      <c r="M12" s="5"/>
      <c r="N12" s="5"/>
      <c r="O12" s="1"/>
    </row>
    <row r="13" spans="1:15" ht="18" customHeight="1" x14ac:dyDescent="0.15">
      <c r="A13" s="4"/>
      <c r="B13" s="4"/>
      <c r="C13" s="4"/>
      <c r="D13" s="4"/>
      <c r="E13" s="4"/>
      <c r="F13" s="4"/>
      <c r="G13" s="4"/>
      <c r="H13" s="4"/>
      <c r="I13" s="6" t="s">
        <v>11</v>
      </c>
      <c r="J13" s="1"/>
      <c r="K13" s="6"/>
      <c r="L13" s="5"/>
      <c r="M13" s="5"/>
      <c r="N13" s="5"/>
      <c r="O13" s="1"/>
    </row>
    <row r="14" spans="1:15" ht="22.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136" t="str">
        <f>IF(入力シート①!$D$7="","",入力シート①!$D$7)</f>
        <v/>
      </c>
      <c r="K14" s="136"/>
      <c r="L14" s="136"/>
      <c r="M14" s="136"/>
      <c r="N14" s="136"/>
      <c r="O14" s="1"/>
    </row>
    <row r="15" spans="1:15" ht="14.25" customHeight="1" x14ac:dyDescent="0.15">
      <c r="A15" s="15"/>
      <c r="B15" s="15"/>
      <c r="C15" s="15"/>
      <c r="D15" s="15"/>
      <c r="E15" s="15"/>
      <c r="F15" s="15"/>
      <c r="G15" s="15"/>
      <c r="H15" s="15"/>
      <c r="I15" s="15"/>
      <c r="J15" s="5"/>
      <c r="K15" s="5"/>
      <c r="L15" s="5"/>
      <c r="M15" s="5"/>
      <c r="N15" s="5"/>
      <c r="O15" s="1"/>
    </row>
    <row r="16" spans="1:15" ht="21.7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135"/>
      <c r="N16" s="135"/>
      <c r="O16" s="1"/>
    </row>
    <row r="17" spans="1:15" ht="26.25" customHeight="1" x14ac:dyDescent="0.15">
      <c r="A17" s="129" t="s">
        <v>13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"/>
    </row>
    <row r="18" spans="1:15" ht="23.2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8"/>
      <c r="O18" s="1"/>
    </row>
    <row r="19" spans="1:15" ht="36" customHeight="1" x14ac:dyDescent="0.15">
      <c r="A19" s="128" t="s">
        <v>55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"/>
    </row>
    <row r="20" spans="1:15" ht="28.5" customHeight="1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"/>
    </row>
    <row r="21" spans="1:15" ht="20.25" customHeight="1" x14ac:dyDescent="0.15">
      <c r="A21" s="130" t="s">
        <v>5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4"/>
    </row>
    <row r="22" spans="1:15" ht="24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ht="23.25" customHeight="1" x14ac:dyDescent="0.15">
      <c r="A23" s="10"/>
      <c r="B23" s="11" t="s">
        <v>12</v>
      </c>
      <c r="C23" s="11"/>
      <c r="D23" s="11"/>
      <c r="E23" s="11"/>
      <c r="F23" s="11"/>
      <c r="G23" s="11"/>
      <c r="H23" s="11"/>
      <c r="I23" s="11"/>
      <c r="J23" s="131">
        <f>IF(入力シート②!$M$15="","",入力シート②!$M$15)</f>
        <v>0</v>
      </c>
      <c r="K23" s="132"/>
      <c r="L23" s="132"/>
      <c r="M23" s="12" t="s">
        <v>4</v>
      </c>
      <c r="N23" s="12"/>
      <c r="O23" s="10"/>
    </row>
    <row r="24" spans="1:15" ht="20.25" customHeight="1" x14ac:dyDescent="0.15">
      <c r="A24" s="10"/>
      <c r="B24" s="10"/>
      <c r="C24" s="10"/>
      <c r="D24" s="10"/>
      <c r="E24" s="10"/>
      <c r="F24" s="10"/>
      <c r="G24" s="10"/>
      <c r="H24" s="10"/>
      <c r="I24" s="4"/>
      <c r="J24" s="2"/>
      <c r="K24" s="10"/>
      <c r="L24" s="10"/>
      <c r="M24" s="10"/>
      <c r="N24" s="10"/>
      <c r="O24" s="10"/>
    </row>
    <row r="25" spans="1:15" ht="20.25" customHeight="1" x14ac:dyDescent="0.15">
      <c r="A25" s="10"/>
      <c r="B25" s="10"/>
      <c r="C25" s="10"/>
      <c r="D25" s="10"/>
      <c r="E25" s="10"/>
      <c r="F25" s="10"/>
      <c r="G25" s="10"/>
      <c r="H25" s="10"/>
      <c r="I25" s="15"/>
      <c r="J25" s="2"/>
      <c r="K25" s="10"/>
      <c r="L25" s="10"/>
      <c r="M25" s="10"/>
      <c r="N25" s="10"/>
      <c r="O25" s="10"/>
    </row>
    <row r="26" spans="1:15" ht="20.25" customHeight="1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3"/>
      <c r="N26" s="10"/>
      <c r="O26" s="1"/>
    </row>
    <row r="27" spans="1:15" ht="20.25" customHeight="1" x14ac:dyDescent="0.1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5" ht="24" customHeight="1" x14ac:dyDescent="0.15">
      <c r="A28" s="4"/>
      <c r="B28" s="4"/>
      <c r="C28" s="133" t="s">
        <v>57</v>
      </c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</row>
    <row r="29" spans="1:15" ht="4.5" customHeight="1" x14ac:dyDescent="0.15">
      <c r="A29" s="15"/>
      <c r="B29" s="15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5" ht="24" customHeight="1" x14ac:dyDescent="0.15">
      <c r="A30" s="4"/>
      <c r="B30" s="4"/>
      <c r="C30" s="133" t="s">
        <v>58</v>
      </c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</row>
    <row r="31" spans="1:15" ht="8.25" customHeight="1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</sheetData>
  <sheetProtection algorithmName="SHA-512" hashValue="WEFusbLLNiCKtAyrj5HD3Fy+M+PYu9aRJfYGdaxf+KXSwkGu3CBHk9CxCoDh3VJy1QrlZdbfgVSLsyqBS+PDOg==" saltValue="6ENq+g363Z5hgp+HazxCVg==" spinCount="100000" sheet="1" objects="1" scenarios="1"/>
  <mergeCells count="11">
    <mergeCell ref="L4:N4"/>
    <mergeCell ref="M16:N16"/>
    <mergeCell ref="J14:N14"/>
    <mergeCell ref="J11:N11"/>
    <mergeCell ref="J8:N8"/>
    <mergeCell ref="A19:N19"/>
    <mergeCell ref="A17:N17"/>
    <mergeCell ref="A21:N21"/>
    <mergeCell ref="J23:L23"/>
    <mergeCell ref="C30:N30"/>
    <mergeCell ref="C28:N28"/>
  </mergeCells>
  <phoneticPr fontId="3"/>
  <printOptions horizontalCentered="1"/>
  <pageMargins left="0.70866141732283472" right="0.51181102362204722" top="0.74803149606299213" bottom="0.35433070866141736" header="0.31496062992125984" footer="0.31496062992125984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view="pageBreakPreview" zoomScale="85" zoomScaleNormal="100" zoomScaleSheetLayoutView="85" workbookViewId="0">
      <selection activeCell="A19" sqref="A19:N19"/>
    </sheetView>
  </sheetViews>
  <sheetFormatPr defaultRowHeight="13.5" x14ac:dyDescent="0.15"/>
  <cols>
    <col min="1" max="2" width="2.1796875" style="3" customWidth="1"/>
    <col min="3" max="3" width="6.54296875" style="3" customWidth="1"/>
    <col min="4" max="4" width="3.36328125" style="3" bestFit="1" customWidth="1"/>
    <col min="5" max="5" width="7.08984375" style="3" customWidth="1"/>
    <col min="6" max="7" width="5.36328125" style="3" customWidth="1"/>
    <col min="8" max="8" width="7.1796875" style="3" customWidth="1"/>
    <col min="9" max="9" width="2.36328125" style="3" customWidth="1"/>
    <col min="10" max="12" width="5.36328125" style="3" customWidth="1"/>
    <col min="13" max="13" width="7.7265625" style="3" customWidth="1"/>
    <col min="14" max="15" width="4.453125" style="3" customWidth="1"/>
    <col min="16" max="16384" width="8.7265625" style="1"/>
  </cols>
  <sheetData>
    <row r="1" spans="1:15" ht="6.75" customHeight="1" x14ac:dyDescent="0.15">
      <c r="O1" s="1"/>
    </row>
    <row r="2" spans="1:15" x14ac:dyDescent="0.15">
      <c r="A2" s="3" t="s">
        <v>10</v>
      </c>
      <c r="O2" s="1"/>
    </row>
    <row r="3" spans="1:15" ht="23.25" customHeight="1" x14ac:dyDescent="0.15">
      <c r="O3" s="1"/>
    </row>
    <row r="4" spans="1:15" ht="21" customHeight="1" x14ac:dyDescent="0.1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40" t="s">
        <v>8</v>
      </c>
      <c r="M4" s="140"/>
      <c r="N4" s="140"/>
      <c r="O4" s="1"/>
    </row>
    <row r="5" spans="1:15" ht="20.25" customHeight="1" x14ac:dyDescent="0.15">
      <c r="A5" s="15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"/>
    </row>
    <row r="6" spans="1:15" ht="14.25" x14ac:dyDescent="0.15">
      <c r="A6" s="15"/>
      <c r="B6" s="15"/>
      <c r="C6" s="15"/>
      <c r="D6" s="15"/>
      <c r="E6" s="15"/>
      <c r="F6" s="15"/>
      <c r="G6" s="15"/>
      <c r="H6" s="15"/>
      <c r="I6" s="15" t="s">
        <v>1</v>
      </c>
      <c r="K6" s="15"/>
      <c r="L6" s="15"/>
      <c r="M6" s="15"/>
      <c r="N6" s="15"/>
      <c r="O6" s="1"/>
    </row>
    <row r="7" spans="1:15" ht="18" customHeight="1" x14ac:dyDescent="0.15">
      <c r="A7" s="15"/>
      <c r="B7" s="15"/>
      <c r="C7" s="15"/>
      <c r="D7" s="15"/>
      <c r="E7" s="15"/>
      <c r="F7" s="15"/>
      <c r="G7" s="15"/>
      <c r="H7" s="15"/>
      <c r="I7" s="15" t="s">
        <v>2</v>
      </c>
      <c r="K7" s="15"/>
      <c r="L7" s="15"/>
      <c r="M7" s="15"/>
      <c r="N7" s="15"/>
      <c r="O7" s="1"/>
    </row>
    <row r="8" spans="1:15" ht="36.75" customHeight="1" x14ac:dyDescent="0.15">
      <c r="A8" s="15"/>
      <c r="B8" s="15"/>
      <c r="C8" s="15"/>
      <c r="D8" s="15"/>
      <c r="E8" s="15"/>
      <c r="F8" s="15"/>
      <c r="G8" s="15"/>
      <c r="H8" s="15"/>
      <c r="I8" s="15"/>
      <c r="J8" s="137" t="str">
        <f>IF('1号申請'!$J$8:$N$8="","",'1号申請'!$J$8:$N$8)</f>
        <v/>
      </c>
      <c r="K8" s="137"/>
      <c r="L8" s="137"/>
      <c r="M8" s="137"/>
      <c r="N8" s="137"/>
      <c r="O8" s="1"/>
    </row>
    <row r="9" spans="1:15" ht="11.25" customHeight="1" x14ac:dyDescent="0.15">
      <c r="A9" s="15"/>
      <c r="B9" s="15"/>
      <c r="C9" s="15"/>
      <c r="D9" s="15"/>
      <c r="E9" s="15"/>
      <c r="F9" s="15"/>
      <c r="G9" s="15"/>
      <c r="H9" s="15"/>
      <c r="I9" s="5"/>
      <c r="J9" s="5"/>
      <c r="K9" s="5"/>
      <c r="L9" s="5"/>
      <c r="M9" s="5"/>
      <c r="N9" s="5"/>
      <c r="O9" s="1"/>
    </row>
    <row r="10" spans="1:15" ht="18" customHeight="1" x14ac:dyDescent="0.15">
      <c r="A10" s="15"/>
      <c r="B10" s="15"/>
      <c r="C10" s="15"/>
      <c r="D10" s="15"/>
      <c r="E10" s="15"/>
      <c r="F10" s="15"/>
      <c r="G10" s="15"/>
      <c r="H10" s="15"/>
      <c r="I10" s="6" t="s">
        <v>3</v>
      </c>
      <c r="J10" s="6"/>
      <c r="K10" s="5"/>
      <c r="L10" s="5"/>
      <c r="M10" s="5"/>
      <c r="N10" s="5"/>
      <c r="O10" s="1"/>
    </row>
    <row r="11" spans="1:15" ht="30" customHeight="1" x14ac:dyDescent="0.15">
      <c r="A11" s="15"/>
      <c r="B11" s="15"/>
      <c r="C11" s="15"/>
      <c r="D11" s="15"/>
      <c r="E11" s="15"/>
      <c r="F11" s="15"/>
      <c r="G11" s="15"/>
      <c r="H11" s="15"/>
      <c r="I11" s="15"/>
      <c r="J11" s="136" t="str">
        <f>IF('1号申請'!$J$11:$N$11="","",'1号申請'!$J$11:$N$11)</f>
        <v/>
      </c>
      <c r="K11" s="136"/>
      <c r="L11" s="136"/>
      <c r="M11" s="136"/>
      <c r="N11" s="136"/>
      <c r="O11" s="1"/>
    </row>
    <row r="12" spans="1:15" ht="11.25" customHeight="1" x14ac:dyDescent="0.15">
      <c r="A12" s="15"/>
      <c r="B12" s="15"/>
      <c r="C12" s="15"/>
      <c r="D12" s="15"/>
      <c r="E12" s="15"/>
      <c r="F12" s="15"/>
      <c r="G12" s="15"/>
      <c r="H12" s="15"/>
      <c r="I12" s="5"/>
      <c r="J12" s="5"/>
      <c r="K12" s="5"/>
      <c r="L12" s="5"/>
      <c r="M12" s="5"/>
      <c r="N12" s="5"/>
      <c r="O12" s="1"/>
    </row>
    <row r="13" spans="1:15" ht="18" customHeight="1" x14ac:dyDescent="0.15">
      <c r="A13" s="15"/>
      <c r="B13" s="15"/>
      <c r="C13" s="15"/>
      <c r="D13" s="15"/>
      <c r="E13" s="15"/>
      <c r="F13" s="15"/>
      <c r="G13" s="15"/>
      <c r="H13" s="15"/>
      <c r="I13" s="6" t="s">
        <v>11</v>
      </c>
      <c r="J13" s="6"/>
      <c r="K13" s="5"/>
      <c r="L13" s="5"/>
      <c r="M13" s="5"/>
      <c r="N13" s="5"/>
      <c r="O13" s="1"/>
    </row>
    <row r="14" spans="1:15" ht="22.5" customHeight="1" x14ac:dyDescent="0.15">
      <c r="A14" s="15"/>
      <c r="B14" s="15"/>
      <c r="C14" s="15"/>
      <c r="D14" s="15"/>
      <c r="E14" s="15"/>
      <c r="F14" s="15"/>
      <c r="G14" s="15"/>
      <c r="H14" s="15"/>
      <c r="I14" s="15"/>
      <c r="J14" s="136" t="str">
        <f>IF('1号申請'!$J$14:$N$14="","",'1号申請'!$J$14:$N$14)</f>
        <v/>
      </c>
      <c r="K14" s="136"/>
      <c r="L14" s="136"/>
      <c r="M14" s="136"/>
      <c r="N14" s="136"/>
      <c r="O14" s="1"/>
    </row>
    <row r="15" spans="1:15" ht="14.25" customHeight="1" x14ac:dyDescent="0.1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35"/>
      <c r="N15" s="135"/>
      <c r="O15" s="1"/>
    </row>
    <row r="16" spans="1:15" ht="21.75" customHeight="1" x14ac:dyDescent="0.1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43"/>
      <c r="N16" s="43"/>
      <c r="O16" s="1"/>
    </row>
    <row r="17" spans="1:15" ht="25.5" customHeight="1" x14ac:dyDescent="0.15">
      <c r="A17" s="129" t="s">
        <v>53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"/>
    </row>
    <row r="18" spans="1:15" ht="23.25" customHeight="1" x14ac:dyDescent="0.1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8"/>
      <c r="O18" s="1"/>
    </row>
    <row r="19" spans="1:15" ht="36" customHeight="1" x14ac:dyDescent="0.15">
      <c r="A19" s="138" t="s">
        <v>88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"/>
    </row>
    <row r="20" spans="1:15" ht="28.5" customHeight="1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"/>
    </row>
    <row r="21" spans="1:15" ht="20.25" customHeight="1" x14ac:dyDescent="0.15">
      <c r="A21" s="130" t="s">
        <v>5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5"/>
    </row>
    <row r="22" spans="1:15" ht="24" customHeight="1" x14ac:dyDescent="0.1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 ht="23.25" customHeight="1" x14ac:dyDescent="0.15">
      <c r="A23" s="10"/>
      <c r="B23" s="11" t="s">
        <v>54</v>
      </c>
      <c r="C23" s="11"/>
      <c r="D23" s="11"/>
      <c r="E23" s="11"/>
      <c r="F23" s="11"/>
      <c r="G23" s="11"/>
      <c r="H23" s="11"/>
      <c r="I23" s="11"/>
      <c r="J23" s="139">
        <f>IF('1号申請'!$J$23:$L$23="","",'1号申請'!$J$23:$L$23)</f>
        <v>0</v>
      </c>
      <c r="K23" s="139"/>
      <c r="L23" s="139"/>
      <c r="M23" s="12" t="s">
        <v>4</v>
      </c>
      <c r="N23" s="12"/>
      <c r="O23" s="10"/>
    </row>
    <row r="24" spans="1:15" ht="9.75" customHeight="1" x14ac:dyDescent="0.15">
      <c r="A24" s="10"/>
      <c r="B24" s="10"/>
      <c r="C24" s="10"/>
      <c r="D24" s="10"/>
      <c r="E24" s="10"/>
      <c r="F24" s="10"/>
      <c r="G24" s="10"/>
      <c r="H24" s="10"/>
      <c r="I24" s="15"/>
      <c r="J24" s="2"/>
      <c r="K24" s="10"/>
      <c r="L24" s="10"/>
      <c r="M24" s="10"/>
      <c r="N24" s="10"/>
      <c r="O24" s="10"/>
    </row>
    <row r="25" spans="1:15" ht="18.75" customHeight="1" x14ac:dyDescent="0.15">
      <c r="A25" s="10"/>
      <c r="D25" s="10"/>
      <c r="E25" s="10"/>
      <c r="F25" s="10"/>
      <c r="G25" s="10"/>
      <c r="H25" s="10"/>
      <c r="I25" s="15"/>
      <c r="J25" s="2"/>
      <c r="K25" s="10"/>
      <c r="L25" s="10"/>
      <c r="M25" s="10"/>
      <c r="N25" s="10"/>
      <c r="O25" s="10"/>
    </row>
    <row r="26" spans="1:15" ht="9" customHeight="1" x14ac:dyDescent="0.1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</sheetData>
  <sheetProtection algorithmName="SHA-512" hashValue="CogBDycwqGFZyJvp2gbBNCPsxAH59HA+Pj3ML4pBQDWBja+oaQ5WEZZk086vi3NArmoLoET9Op2/QSSVEniJJw==" saltValue="GA+wjZrbIXU08WoBM8T/CA==" spinCount="100000" sheet="1" objects="1" scenarios="1"/>
  <mergeCells count="9">
    <mergeCell ref="A19:N19"/>
    <mergeCell ref="A21:N21"/>
    <mergeCell ref="J23:L23"/>
    <mergeCell ref="A17:N17"/>
    <mergeCell ref="L4:N4"/>
    <mergeCell ref="M15:N15"/>
    <mergeCell ref="J8:N8"/>
    <mergeCell ref="J11:N11"/>
    <mergeCell ref="J14:N14"/>
  </mergeCells>
  <phoneticPr fontId="3"/>
  <printOptions horizontalCentered="1"/>
  <pageMargins left="0.70866141732283472" right="0.51181102362204722" top="0.74803149606299213" bottom="0.35433070866141736" header="0.31496062992125984" footer="0.31496062992125984"/>
  <pageSetup paperSize="9" scale="8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Normal="100" zoomScaleSheetLayoutView="100" workbookViewId="0">
      <selection activeCell="C7" sqref="C7"/>
    </sheetView>
  </sheetViews>
  <sheetFormatPr defaultColWidth="8.1796875" defaultRowHeight="14.25" customHeight="1" x14ac:dyDescent="0.15"/>
  <cols>
    <col min="1" max="2" width="8.1796875" style="51"/>
    <col min="3" max="3" width="8.1796875" style="51" customWidth="1"/>
    <col min="4" max="4" width="8.1796875" style="51"/>
    <col min="5" max="5" width="8.1796875" style="51" customWidth="1"/>
    <col min="6" max="9" width="8.1796875" style="51"/>
    <col min="10" max="10" width="3.90625" style="51" customWidth="1"/>
    <col min="11" max="16384" width="8.1796875" style="51"/>
  </cols>
  <sheetData>
    <row r="1" spans="1:13" ht="14.25" customHeight="1" x14ac:dyDescent="0.15">
      <c r="A1" s="49">
        <f>入力シート①!$E$4</f>
        <v>0</v>
      </c>
      <c r="B1" s="50">
        <f>入力シート①!$H$4</f>
        <v>0</v>
      </c>
      <c r="C1" s="51">
        <f>入力シート①!$D$5</f>
        <v>0</v>
      </c>
      <c r="D1" s="51">
        <f>入力シート①!$D$6</f>
        <v>0</v>
      </c>
      <c r="E1" s="51">
        <f>入力シート①!$D$7</f>
        <v>0</v>
      </c>
      <c r="F1" s="51">
        <f>入力シート①!$D$9</f>
        <v>0</v>
      </c>
      <c r="G1" s="51">
        <f>入力シート①!$D$10</f>
        <v>0</v>
      </c>
      <c r="H1" s="51">
        <f>入力シート①!$D$11</f>
        <v>0</v>
      </c>
      <c r="I1" s="51">
        <f>入力シート①!$D$12</f>
        <v>0</v>
      </c>
      <c r="J1" s="51" t="str">
        <f>入力シート①!$H$14</f>
        <v>同じ</v>
      </c>
      <c r="K1" s="49">
        <f>入力シート①!$E$16</f>
        <v>0</v>
      </c>
      <c r="L1" s="50">
        <f>入力シート①!$H$16</f>
        <v>0</v>
      </c>
      <c r="M1" s="51">
        <f>入力シート①!$D$17</f>
        <v>0</v>
      </c>
    </row>
    <row r="3" spans="1:13" ht="14.25" customHeight="1" x14ac:dyDescent="0.15">
      <c r="C3" s="51">
        <f>入力シート①!$D$20</f>
        <v>0</v>
      </c>
      <c r="D3" s="51">
        <f>入力シート①!$H$20</f>
        <v>0</v>
      </c>
      <c r="E3" s="51" t="str">
        <f>IF(入力シート①!$D$21="普通",1,IF(入力シート①!$D$21="当座",2,""))</f>
        <v/>
      </c>
      <c r="F3" s="51">
        <f>入力シート①!$D$22*1000000+入力シート①!$E$22*100000+入力シート①!$F$22*10000+入力シート①!$G$22*1000+入力シート①!$H$22*100+入力シート①!$I$22*10+入力シート①!$J$22</f>
        <v>0</v>
      </c>
      <c r="G3" s="51">
        <f>入力シート①!$D$23</f>
        <v>0</v>
      </c>
      <c r="H3" s="52">
        <f>'4号請求'!$J$23</f>
        <v>0</v>
      </c>
    </row>
    <row r="6" spans="1:13" ht="14.25" customHeight="1" x14ac:dyDescent="0.15">
      <c r="A6" s="51" t="s">
        <v>72</v>
      </c>
      <c r="B6" s="51" t="s">
        <v>73</v>
      </c>
      <c r="C6" s="51">
        <v>60000</v>
      </c>
    </row>
    <row r="7" spans="1:13" ht="14.25" customHeight="1" x14ac:dyDescent="0.15">
      <c r="A7" s="53" t="s">
        <v>74</v>
      </c>
      <c r="B7" s="53" t="s">
        <v>73</v>
      </c>
      <c r="C7" s="54">
        <v>20000</v>
      </c>
    </row>
    <row r="8" spans="1:13" ht="14.25" customHeight="1" x14ac:dyDescent="0.15">
      <c r="A8" s="53" t="s">
        <v>75</v>
      </c>
      <c r="B8" s="53" t="s">
        <v>73</v>
      </c>
      <c r="C8" s="54">
        <v>20000</v>
      </c>
    </row>
    <row r="9" spans="1:13" ht="14.25" customHeight="1" x14ac:dyDescent="0.15">
      <c r="A9" s="53" t="s">
        <v>76</v>
      </c>
      <c r="B9" s="53" t="s">
        <v>73</v>
      </c>
      <c r="C9" s="54">
        <v>20000</v>
      </c>
    </row>
    <row r="10" spans="1:13" ht="14.25" customHeight="1" x14ac:dyDescent="0.15">
      <c r="A10" s="53" t="s">
        <v>77</v>
      </c>
      <c r="B10" s="53" t="s">
        <v>73</v>
      </c>
      <c r="C10" s="54">
        <v>20000</v>
      </c>
    </row>
    <row r="11" spans="1:13" ht="14.25" customHeight="1" x14ac:dyDescent="0.15">
      <c r="A11" s="53" t="s">
        <v>78</v>
      </c>
      <c r="B11" s="53" t="s">
        <v>73</v>
      </c>
      <c r="C11" s="54">
        <v>20000</v>
      </c>
    </row>
    <row r="12" spans="1:13" ht="14.25" customHeight="1" x14ac:dyDescent="0.15">
      <c r="A12" s="53" t="s">
        <v>79</v>
      </c>
      <c r="B12" s="53" t="s">
        <v>79</v>
      </c>
      <c r="C12" s="54">
        <v>20000</v>
      </c>
    </row>
    <row r="13" spans="1:13" ht="14.25" customHeight="1" x14ac:dyDescent="0.15">
      <c r="A13" s="53" t="s">
        <v>80</v>
      </c>
      <c r="B13" s="53" t="s">
        <v>81</v>
      </c>
      <c r="C13" s="54">
        <v>150000</v>
      </c>
    </row>
    <row r="14" spans="1:13" ht="14.25" customHeight="1" x14ac:dyDescent="0.15">
      <c r="A14" s="53" t="s">
        <v>19</v>
      </c>
      <c r="B14" s="53" t="s">
        <v>81</v>
      </c>
      <c r="C14" s="54">
        <v>150000</v>
      </c>
    </row>
    <row r="15" spans="1:13" ht="14.25" customHeight="1" x14ac:dyDescent="0.15">
      <c r="A15" s="53" t="s">
        <v>20</v>
      </c>
      <c r="B15" s="53" t="s">
        <v>81</v>
      </c>
      <c r="C15" s="54">
        <v>150000</v>
      </c>
    </row>
    <row r="16" spans="1:13" ht="14.25" customHeight="1" x14ac:dyDescent="0.15">
      <c r="A16" s="53" t="s">
        <v>82</v>
      </c>
      <c r="B16" s="53" t="s">
        <v>81</v>
      </c>
      <c r="C16" s="54">
        <v>150000</v>
      </c>
    </row>
    <row r="17" spans="1:3" ht="14.25" customHeight="1" x14ac:dyDescent="0.15">
      <c r="A17" s="53" t="s">
        <v>22</v>
      </c>
      <c r="B17" s="53" t="s">
        <v>83</v>
      </c>
      <c r="C17" s="54">
        <v>240000</v>
      </c>
    </row>
    <row r="18" spans="1:3" ht="14.25" customHeight="1" x14ac:dyDescent="0.15">
      <c r="A18" s="53" t="s">
        <v>24</v>
      </c>
      <c r="B18" s="53" t="s">
        <v>83</v>
      </c>
      <c r="C18" s="54">
        <v>240000</v>
      </c>
    </row>
    <row r="19" spans="1:3" ht="14.25" customHeight="1" x14ac:dyDescent="0.15">
      <c r="A19" s="53" t="s">
        <v>25</v>
      </c>
      <c r="B19" s="53" t="s">
        <v>83</v>
      </c>
      <c r="C19" s="54">
        <v>240000</v>
      </c>
    </row>
    <row r="20" spans="1:3" ht="14.25" customHeight="1" x14ac:dyDescent="0.15">
      <c r="A20" s="53" t="s">
        <v>84</v>
      </c>
      <c r="B20" s="53" t="s">
        <v>83</v>
      </c>
      <c r="C20" s="54">
        <v>240000</v>
      </c>
    </row>
    <row r="21" spans="1:3" ht="14.25" customHeight="1" x14ac:dyDescent="0.15">
      <c r="A21" s="51" t="s">
        <v>26</v>
      </c>
      <c r="B21" s="51" t="s">
        <v>83</v>
      </c>
      <c r="C21" s="51">
        <v>240000</v>
      </c>
    </row>
    <row r="22" spans="1:3" ht="14.25" customHeight="1" x14ac:dyDescent="0.15">
      <c r="A22" s="51" t="s">
        <v>28</v>
      </c>
      <c r="B22" s="51" t="s">
        <v>83</v>
      </c>
      <c r="C22" s="51">
        <v>240000</v>
      </c>
    </row>
    <row r="23" spans="1:3" ht="14.25" customHeight="1" x14ac:dyDescent="0.15">
      <c r="A23" s="51" t="s">
        <v>27</v>
      </c>
      <c r="B23" s="51" t="s">
        <v>83</v>
      </c>
      <c r="C23" s="51">
        <v>240000</v>
      </c>
    </row>
    <row r="24" spans="1:3" ht="14.25" customHeight="1" x14ac:dyDescent="0.15">
      <c r="A24" s="51" t="s">
        <v>86</v>
      </c>
      <c r="B24" s="51" t="s">
        <v>85</v>
      </c>
      <c r="C24" s="51">
        <v>1380000</v>
      </c>
    </row>
    <row r="25" spans="1:3" ht="14.25" customHeight="1" x14ac:dyDescent="0.15">
      <c r="A25" s="51" t="s">
        <v>87</v>
      </c>
      <c r="B25" s="51" t="s">
        <v>85</v>
      </c>
      <c r="C25" s="51">
        <v>1160000</v>
      </c>
    </row>
    <row r="26" spans="1:3" ht="14.25" customHeight="1" x14ac:dyDescent="0.15">
      <c r="A26" s="51" t="s">
        <v>21</v>
      </c>
      <c r="B26" s="51" t="s">
        <v>85</v>
      </c>
      <c r="C26" s="51">
        <v>1160000</v>
      </c>
    </row>
    <row r="27" spans="1:3" ht="14.25" customHeight="1" x14ac:dyDescent="0.15">
      <c r="A27" s="51" t="s">
        <v>23</v>
      </c>
      <c r="B27" s="51" t="s">
        <v>85</v>
      </c>
      <c r="C27" s="51">
        <v>1160000</v>
      </c>
    </row>
  </sheetData>
  <sheetProtection algorithmName="SHA-512" hashValue="DGcj+AkdHGbKRFvL3neMkLUP7RkUIjVLoM7ndsCIYhiHWfUHvmXQuQIDxianON2v1tgrl5PvKt9R+jj4lhpMNw==" saltValue="qOjZiqY/DtHfJoVMfSNOMg==" spinCount="100000" sheet="1" objects="1" scenarios="1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入力シート①</vt:lpstr>
      <vt:lpstr>入力シート②</vt:lpstr>
      <vt:lpstr>1号申請</vt:lpstr>
      <vt:lpstr>4号請求</vt:lpstr>
      <vt:lpstr>(区使用)</vt:lpstr>
      <vt:lpstr>'(区使用)'!Print_Area</vt:lpstr>
      <vt:lpstr>'1号申請'!Print_Area</vt:lpstr>
      <vt:lpstr>'4号請求'!Print_Area</vt:lpstr>
      <vt:lpstr>入力シート①!Print_Area</vt:lpstr>
      <vt:lpstr>入力シート②!Print_Area</vt:lpstr>
    </vt:vector>
  </TitlesOfParts>
  <Company>東京都北区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花見 和也</dc:creator>
  <cp:lastModifiedBy>倉持 伸矢</cp:lastModifiedBy>
  <cp:lastPrinted>2022-09-26T02:10:05Z</cp:lastPrinted>
  <dcterms:created xsi:type="dcterms:W3CDTF">2022-04-05T01:06:18Z</dcterms:created>
  <dcterms:modified xsi:type="dcterms:W3CDTF">2024-12-26T04:54:29Z</dcterms:modified>
</cp:coreProperties>
</file>