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742500児童発達支援センター\30外部委託\外部化・プロポ\021月10日プロポ施設見学資料\02説明会配布資料\"/>
    </mc:Choice>
  </mc:AlternateContent>
  <bookViews>
    <workbookView xWindow="240" yWindow="45" windowWidth="11715" windowHeight="7110" tabRatio="659"/>
  </bookViews>
  <sheets>
    <sheet name="様式5-1" sheetId="9" r:id="rId1"/>
    <sheet name="様式5-1 (記入例)" sheetId="29" r:id="rId2"/>
    <sheet name="様式5-2" sheetId="10" r:id="rId3"/>
    <sheet name="様式5-2（記入例）" sheetId="25" r:id="rId4"/>
    <sheet name="様式5-3 (委託引継期間分) " sheetId="27" r:id="rId5"/>
    <sheet name="様式5-3 (委託引継期間分)  (記入例)" sheetId="28" r:id="rId6"/>
  </sheets>
  <definedNames>
    <definedName name="_xlnm.Print_Area" localSheetId="0">'様式5-1'!$A$1:$M$37</definedName>
    <definedName name="_xlnm.Print_Area" localSheetId="1">'様式5-1 (記入例)'!$A$1:$M$37</definedName>
    <definedName name="_xlnm.Print_Area" localSheetId="2">'様式5-2'!$A$1:$K$47</definedName>
    <definedName name="_xlnm.Print_Area" localSheetId="3">'様式5-2（記入例）'!$A$1:$K$47</definedName>
    <definedName name="_xlnm.Print_Area" localSheetId="4">'様式5-3 (委託引継期間分) '!$A$1:$K$35</definedName>
    <definedName name="_xlnm.Print_Area" localSheetId="5">'様式5-3 (委託引継期間分)  (記入例)'!$A$1:$K$35</definedName>
  </definedNames>
  <calcPr calcId="162913"/>
</workbook>
</file>

<file path=xl/calcChain.xml><?xml version="1.0" encoding="utf-8"?>
<calcChain xmlns="http://schemas.openxmlformats.org/spreadsheetml/2006/main">
  <c r="K24" i="9" l="1"/>
  <c r="K24" i="29"/>
  <c r="K12" i="29"/>
  <c r="K12" i="9"/>
  <c r="D13" i="9"/>
  <c r="D13" i="29"/>
  <c r="J30" i="9" l="1"/>
  <c r="J31" i="9" s="1"/>
  <c r="J32" i="9" s="1"/>
  <c r="J30" i="29"/>
  <c r="J31" i="29" l="1"/>
  <c r="J32" i="29" s="1"/>
  <c r="D46" i="25" l="1"/>
  <c r="G28" i="28" l="1"/>
  <c r="G29" i="28" s="1"/>
  <c r="G30" i="28" s="1"/>
  <c r="G30" i="27"/>
  <c r="G29" i="27"/>
  <c r="G28" i="27"/>
  <c r="F40" i="25" l="1"/>
  <c r="G40" i="25" s="1"/>
  <c r="H40" i="25" s="1"/>
  <c r="K40" i="25" s="1"/>
  <c r="F38" i="25"/>
  <c r="G38" i="25" s="1"/>
  <c r="H38" i="25" s="1"/>
  <c r="K38" i="25" s="1"/>
  <c r="J46" i="25" l="1"/>
  <c r="I46" i="25"/>
  <c r="G44" i="25"/>
  <c r="H44" i="25" s="1"/>
  <c r="K44" i="25" s="1"/>
  <c r="F44" i="25"/>
  <c r="G42" i="25"/>
  <c r="H42" i="25" s="1"/>
  <c r="K42" i="25" s="1"/>
  <c r="F42" i="25"/>
  <c r="F36" i="25"/>
  <c r="G36" i="25" s="1"/>
  <c r="H36" i="25" s="1"/>
  <c r="K36" i="25" s="1"/>
  <c r="F34" i="25"/>
  <c r="G34" i="25" s="1"/>
  <c r="H34" i="25" s="1"/>
  <c r="K34" i="25" s="1"/>
  <c r="G32" i="25"/>
  <c r="H32" i="25" s="1"/>
  <c r="K32" i="25" s="1"/>
  <c r="F32" i="25"/>
  <c r="G30" i="25"/>
  <c r="H30" i="25" s="1"/>
  <c r="K30" i="25" s="1"/>
  <c r="F30" i="25"/>
  <c r="G28" i="25"/>
  <c r="H28" i="25" s="1"/>
  <c r="K28" i="25" s="1"/>
  <c r="F28" i="25"/>
  <c r="G26" i="25"/>
  <c r="H26" i="25" s="1"/>
  <c r="K26" i="25" s="1"/>
  <c r="F26" i="25"/>
  <c r="G24" i="25"/>
  <c r="H24" i="25" s="1"/>
  <c r="K24" i="25" s="1"/>
  <c r="F24" i="25"/>
  <c r="G22" i="25"/>
  <c r="H22" i="25" s="1"/>
  <c r="K22" i="25" s="1"/>
  <c r="F22" i="25"/>
  <c r="G20" i="25"/>
  <c r="H20" i="25" s="1"/>
  <c r="K20" i="25" s="1"/>
  <c r="F20" i="25"/>
  <c r="G18" i="25"/>
  <c r="H18" i="25" s="1"/>
  <c r="K18" i="25" s="1"/>
  <c r="F18" i="25"/>
  <c r="F16" i="25"/>
  <c r="G16" i="25" s="1"/>
  <c r="H16" i="25" s="1"/>
  <c r="K16" i="25" s="1"/>
  <c r="G14" i="25"/>
  <c r="H14" i="25" s="1"/>
  <c r="K14" i="25" s="1"/>
  <c r="F14" i="25"/>
  <c r="G12" i="25"/>
  <c r="H12" i="25" s="1"/>
  <c r="K12" i="25" s="1"/>
  <c r="F12" i="25"/>
  <c r="G10" i="25"/>
  <c r="H10" i="25" s="1"/>
  <c r="F10" i="25"/>
  <c r="F34" i="10"/>
  <c r="K10" i="25" l="1"/>
  <c r="K46" i="25" s="1"/>
  <c r="H46" i="25"/>
  <c r="G46" i="25"/>
  <c r="G12" i="10"/>
  <c r="H12" i="10" s="1"/>
  <c r="K12" i="10" s="1"/>
  <c r="F12" i="10"/>
  <c r="F10" i="10"/>
  <c r="F40" i="10"/>
  <c r="G40" i="10" s="1"/>
  <c r="H40" i="10" s="1"/>
  <c r="K40" i="10" s="1"/>
  <c r="F42" i="10"/>
  <c r="G42" i="10" s="1"/>
  <c r="H42" i="10" s="1"/>
  <c r="K42" i="10" s="1"/>
  <c r="F44" i="10"/>
  <c r="G44" i="10" s="1"/>
  <c r="H44" i="10" s="1"/>
  <c r="K44" i="10" s="1"/>
  <c r="F26" i="10"/>
  <c r="G26" i="10" s="1"/>
  <c r="H26" i="10" s="1"/>
  <c r="K26" i="10" s="1"/>
  <c r="F28" i="10"/>
  <c r="G28" i="10" s="1"/>
  <c r="H28" i="10" s="1"/>
  <c r="K28" i="10" s="1"/>
  <c r="F30" i="10"/>
  <c r="G30" i="10" s="1"/>
  <c r="H30" i="10" s="1"/>
  <c r="K30" i="10" s="1"/>
  <c r="F32" i="10"/>
  <c r="G32" i="10" s="1"/>
  <c r="H32" i="10" s="1"/>
  <c r="K32" i="10" s="1"/>
  <c r="G34" i="10"/>
  <c r="H34" i="10" s="1"/>
  <c r="K34" i="10" s="1"/>
  <c r="F36" i="10"/>
  <c r="G36" i="10" s="1"/>
  <c r="H36" i="10" s="1"/>
  <c r="K36" i="10" s="1"/>
  <c r="F38" i="10"/>
  <c r="G38" i="10" s="1"/>
  <c r="H38" i="10" s="1"/>
  <c r="K38" i="10" s="1"/>
  <c r="F24" i="10"/>
  <c r="G24" i="10" s="1"/>
  <c r="H24" i="10" s="1"/>
  <c r="K24" i="10" s="1"/>
  <c r="F22" i="10"/>
  <c r="G22" i="10" s="1"/>
  <c r="H22" i="10" s="1"/>
  <c r="K22" i="10" s="1"/>
  <c r="F16" i="10"/>
  <c r="G16" i="10" s="1"/>
  <c r="H16" i="10" s="1"/>
  <c r="K16" i="10" s="1"/>
  <c r="D46" i="10" l="1"/>
  <c r="I46" i="10"/>
  <c r="J46" i="10"/>
  <c r="F18" i="10"/>
  <c r="G18" i="10" s="1"/>
  <c r="H18" i="10" s="1"/>
  <c r="K18" i="10" s="1"/>
  <c r="F20" i="10"/>
  <c r="G20" i="10" s="1"/>
  <c r="H20" i="10" s="1"/>
  <c r="K20" i="10" s="1"/>
  <c r="G10" i="10"/>
  <c r="F14" i="10"/>
  <c r="G14" i="10" s="1"/>
  <c r="H14" i="10" s="1"/>
  <c r="K14" i="10" s="1"/>
  <c r="H10" i="10" l="1"/>
  <c r="K10" i="10" s="1"/>
  <c r="G46" i="10" l="1"/>
  <c r="H46" i="10"/>
  <c r="K46" i="10"/>
</calcChain>
</file>

<file path=xl/comments1.xml><?xml version="1.0" encoding="utf-8"?>
<comments xmlns="http://schemas.openxmlformats.org/spreadsheetml/2006/main">
  <authors>
    <author>塚田 洋之</author>
  </authors>
  <commentLis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様式5-2の合計額と一致すること</t>
        </r>
      </text>
    </comment>
    <comment ref="I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本部利益を除いた金額を記載すること</t>
        </r>
      </text>
    </commen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必ず記載すること</t>
        </r>
      </text>
    </comment>
  </commentList>
</comments>
</file>

<file path=xl/comments2.xml><?xml version="1.0" encoding="utf-8"?>
<comments xmlns="http://schemas.openxmlformats.org/spreadsheetml/2006/main">
  <authors>
    <author>塚田 洋之</author>
  </authors>
  <commentLis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入力は黄色いセルにのみ入力すること。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上段に「平均月時間数」、下段に「平均時給単価」を入力すること。</t>
        </r>
      </text>
    </commen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賞与等について、複数人いる場合は合計値を記入すること。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北区で定める労働報酬下限額を上回るように設定すること。</t>
        </r>
      </text>
    </comment>
    <comment ref="K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合計額は、様式5-1　「人件費」の合計金額と一致すること</t>
        </r>
      </text>
    </comment>
  </commentList>
</comments>
</file>

<file path=xl/sharedStrings.xml><?xml version="1.0" encoding="utf-8"?>
<sst xmlns="http://schemas.openxmlformats.org/spreadsheetml/2006/main" count="312" uniqueCount="118">
  <si>
    <t>年間賞与</t>
    <rPh sb="0" eb="2">
      <t>ネンカン</t>
    </rPh>
    <rPh sb="2" eb="4">
      <t>ショウヨ</t>
    </rPh>
    <phoneticPr fontId="2"/>
  </si>
  <si>
    <t>年間計</t>
    <rPh sb="0" eb="3">
      <t>ネンカンケイ</t>
    </rPh>
    <phoneticPr fontId="2"/>
  </si>
  <si>
    <t>月額
給与計</t>
    <rPh sb="0" eb="2">
      <t>ゲツガク</t>
    </rPh>
    <rPh sb="3" eb="5">
      <t>キュウヨ</t>
    </rPh>
    <rPh sb="5" eb="6">
      <t>ケイ</t>
    </rPh>
    <phoneticPr fontId="2"/>
  </si>
  <si>
    <t>年額
給与計</t>
    <rPh sb="0" eb="2">
      <t>ネンガク</t>
    </rPh>
    <rPh sb="3" eb="5">
      <t>キュウヨ</t>
    </rPh>
    <rPh sb="5" eb="6">
      <t>ケイ</t>
    </rPh>
    <phoneticPr fontId="2"/>
  </si>
  <si>
    <t>人件費</t>
    <rPh sb="0" eb="3">
      <t>ジンケンヒ</t>
    </rPh>
    <phoneticPr fontId="2"/>
  </si>
  <si>
    <t>科　　目</t>
    <rPh sb="0" eb="1">
      <t>カ</t>
    </rPh>
    <rPh sb="3" eb="4">
      <t>メ</t>
    </rPh>
    <phoneticPr fontId="2"/>
  </si>
  <si>
    <t xml:space="preserve">単位：円 </t>
    <rPh sb="0" eb="2">
      <t>タンイ</t>
    </rPh>
    <rPh sb="3" eb="4">
      <t>エン</t>
    </rPh>
    <phoneticPr fontId="2"/>
  </si>
  <si>
    <t>支　　出　</t>
    <rPh sb="0" eb="1">
      <t>ササ</t>
    </rPh>
    <rPh sb="3" eb="4">
      <t>デ</t>
    </rPh>
    <phoneticPr fontId="2"/>
  </si>
  <si>
    <t>　退職引当金</t>
    <rPh sb="1" eb="3">
      <t>タイショク</t>
    </rPh>
    <rPh sb="3" eb="5">
      <t>ヒキアテ</t>
    </rPh>
    <rPh sb="5" eb="6">
      <t>キン</t>
    </rPh>
    <phoneticPr fontId="2"/>
  </si>
  <si>
    <t>　賞与</t>
    <rPh sb="1" eb="3">
      <t>ショウヨ</t>
    </rPh>
    <phoneticPr fontId="2"/>
  </si>
  <si>
    <t>管理費（本部経費等）</t>
    <rPh sb="0" eb="3">
      <t>カンリヒ</t>
    </rPh>
    <rPh sb="4" eb="6">
      <t>ホンブ</t>
    </rPh>
    <rPh sb="6" eb="8">
      <t>ケイヒ</t>
    </rPh>
    <rPh sb="8" eb="9">
      <t>トウ</t>
    </rPh>
    <phoneticPr fontId="2"/>
  </si>
  <si>
    <t>※作成に当たっては、記入例を参照すること。</t>
    <rPh sb="1" eb="3">
      <t>サクセイ</t>
    </rPh>
    <rPh sb="4" eb="5">
      <t>ア</t>
    </rPh>
    <rPh sb="10" eb="12">
      <t>キニュウ</t>
    </rPh>
    <rPh sb="12" eb="13">
      <t>レイ</t>
    </rPh>
    <rPh sb="14" eb="16">
      <t>サンショウ</t>
    </rPh>
    <phoneticPr fontId="2"/>
  </si>
  <si>
    <t>金　　額</t>
    <rPh sb="0" eb="1">
      <t>キン</t>
    </rPh>
    <rPh sb="3" eb="4">
      <t>ガク</t>
    </rPh>
    <phoneticPr fontId="2"/>
  </si>
  <si>
    <t>小計</t>
    <rPh sb="0" eb="2">
      <t>ショウケイ</t>
    </rPh>
    <phoneticPr fontId="2"/>
  </si>
  <si>
    <t>　通勤交通費</t>
    <rPh sb="1" eb="3">
      <t>ツウキン</t>
    </rPh>
    <rPh sb="3" eb="6">
      <t>コウツウヒ</t>
    </rPh>
    <phoneticPr fontId="2"/>
  </si>
  <si>
    <t>　法定福利費</t>
    <rPh sb="1" eb="3">
      <t>ホウテイ</t>
    </rPh>
    <rPh sb="3" eb="5">
      <t>フクリ</t>
    </rPh>
    <rPh sb="5" eb="6">
      <t>ヒ</t>
    </rPh>
    <phoneticPr fontId="2"/>
  </si>
  <si>
    <t>　福利厚生費</t>
    <rPh sb="1" eb="3">
      <t>フクリ</t>
    </rPh>
    <rPh sb="3" eb="6">
      <t>コウセイヒ</t>
    </rPh>
    <phoneticPr fontId="2"/>
  </si>
  <si>
    <t>職 種</t>
    <phoneticPr fontId="2"/>
  </si>
  <si>
    <t>消費税（10％）</t>
    <phoneticPr fontId="2"/>
  </si>
  <si>
    <t>人数</t>
    <rPh sb="0" eb="2">
      <t>ニンズウ</t>
    </rPh>
    <phoneticPr fontId="2"/>
  </si>
  <si>
    <t>１人あたり
平均月額給与</t>
    <rPh sb="1" eb="2">
      <t>ニン</t>
    </rPh>
    <rPh sb="6" eb="8">
      <t>ヘイキン</t>
    </rPh>
    <rPh sb="8" eb="10">
      <t>ゲツガク</t>
    </rPh>
    <rPh sb="10" eb="12">
      <t>キュウヨ</t>
    </rPh>
    <phoneticPr fontId="2"/>
  </si>
  <si>
    <t>単位：円</t>
    <phoneticPr fontId="2"/>
  </si>
  <si>
    <t>※経費については、委託事業者決定となった後、協議・調整の上、委託経費を決定する。したがって、提案段階での経費がそのまま委託経費になるとは限らない。</t>
    <rPh sb="1" eb="3">
      <t>ケイヒ</t>
    </rPh>
    <rPh sb="9" eb="11">
      <t>イタク</t>
    </rPh>
    <rPh sb="11" eb="13">
      <t>ジギョウ</t>
    </rPh>
    <rPh sb="13" eb="14">
      <t>シャ</t>
    </rPh>
    <rPh sb="14" eb="16">
      <t>ケッテイ</t>
    </rPh>
    <rPh sb="20" eb="21">
      <t>アト</t>
    </rPh>
    <rPh sb="22" eb="24">
      <t>キョウギ</t>
    </rPh>
    <rPh sb="25" eb="27">
      <t>チョウセイ</t>
    </rPh>
    <rPh sb="28" eb="29">
      <t>ウエ</t>
    </rPh>
    <rPh sb="30" eb="32">
      <t>イタク</t>
    </rPh>
    <rPh sb="32" eb="34">
      <t>ケイヒ</t>
    </rPh>
    <rPh sb="35" eb="37">
      <t>ケッテイ</t>
    </rPh>
    <rPh sb="46" eb="48">
      <t>テイアン</t>
    </rPh>
    <rPh sb="48" eb="50">
      <t>ダンカイ</t>
    </rPh>
    <rPh sb="52" eb="54">
      <t>ケイヒ</t>
    </rPh>
    <rPh sb="59" eb="61">
      <t>イタク</t>
    </rPh>
    <rPh sb="61" eb="63">
      <t>ケイヒ</t>
    </rPh>
    <rPh sb="68" eb="69">
      <t>カギ</t>
    </rPh>
    <phoneticPr fontId="2"/>
  </si>
  <si>
    <t xml:space="preserve">【特記事項】
</t>
    <rPh sb="1" eb="3">
      <t>トッキ</t>
    </rPh>
    <rPh sb="3" eb="5">
      <t>ジコウ</t>
    </rPh>
    <phoneticPr fontId="2"/>
  </si>
  <si>
    <t>１人あたり
平均月時間数
平均時給単価</t>
    <rPh sb="1" eb="2">
      <t>ヒト</t>
    </rPh>
    <rPh sb="6" eb="8">
      <t>ヘイキン</t>
    </rPh>
    <rPh sb="8" eb="9">
      <t>ツキ</t>
    </rPh>
    <rPh sb="9" eb="11">
      <t>ジカン</t>
    </rPh>
    <rPh sb="11" eb="12">
      <t>スウ</t>
    </rPh>
    <rPh sb="13" eb="15">
      <t>ヘイキン</t>
    </rPh>
    <rPh sb="15" eb="17">
      <t>ジキュウ</t>
    </rPh>
    <rPh sb="17" eb="19">
      <t>タンカ</t>
    </rPh>
    <phoneticPr fontId="2"/>
  </si>
  <si>
    <t>　採用・求人費</t>
    <rPh sb="4" eb="6">
      <t>キュウジン</t>
    </rPh>
    <phoneticPr fontId="2"/>
  </si>
  <si>
    <t>　研修費（交通費含む）</t>
    <rPh sb="1" eb="3">
      <t>ケンシュウ</t>
    </rPh>
    <rPh sb="3" eb="4">
      <t>ヒ</t>
    </rPh>
    <rPh sb="5" eb="8">
      <t>コウツウヒ</t>
    </rPh>
    <rPh sb="8" eb="9">
      <t>フク</t>
    </rPh>
    <phoneticPr fontId="2"/>
  </si>
  <si>
    <t>　本部管理費</t>
  </si>
  <si>
    <t>　本部人件費</t>
    <rPh sb="3" eb="5">
      <t>ジンケン</t>
    </rPh>
    <rPh sb="5" eb="6">
      <t>ヒ</t>
    </rPh>
    <phoneticPr fontId="2"/>
  </si>
  <si>
    <t>備     考</t>
    <rPh sb="0" eb="1">
      <t>ソノウ</t>
    </rPh>
    <rPh sb="6" eb="7">
      <t>コウ</t>
    </rPh>
    <phoneticPr fontId="2"/>
  </si>
  <si>
    <t>その他
(交通費、福利厚生費等)</t>
    <rPh sb="2" eb="3">
      <t>タ</t>
    </rPh>
    <rPh sb="5" eb="8">
      <t>コウツウヒ</t>
    </rPh>
    <rPh sb="9" eb="11">
      <t>フクリ</t>
    </rPh>
    <rPh sb="11" eb="14">
      <t>コウセイヒ</t>
    </rPh>
    <rPh sb="14" eb="15">
      <t>トウ</t>
    </rPh>
    <phoneticPr fontId="2"/>
  </si>
  <si>
    <t>勤務形態</t>
    <rPh sb="0" eb="2">
      <t>キンム</t>
    </rPh>
    <rPh sb="2" eb="4">
      <t>ケイタイ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</si>
  <si>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</si>
  <si>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</si>
  <si>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児童発達支援センター運営業務委託見積書</t>
    <rPh sb="0" eb="2">
      <t>ジドウ</t>
    </rPh>
    <rPh sb="2" eb="4">
      <t>ハッタツ</t>
    </rPh>
    <rPh sb="4" eb="6">
      <t>シエン</t>
    </rPh>
    <rPh sb="10" eb="12">
      <t>ウンエイ</t>
    </rPh>
    <rPh sb="12" eb="14">
      <t>ギョウム</t>
    </rPh>
    <rPh sb="14" eb="16">
      <t>イタク</t>
    </rPh>
    <rPh sb="16" eb="19">
      <t>ミツモリショ</t>
    </rPh>
    <phoneticPr fontId="2"/>
  </si>
  <si>
    <t>　業務統括責任者</t>
    <rPh sb="1" eb="3">
      <t>ギョウム</t>
    </rPh>
    <rPh sb="3" eb="5">
      <t>トウカツ</t>
    </rPh>
    <rPh sb="5" eb="8">
      <t>セキニンシャ</t>
    </rPh>
    <phoneticPr fontId="2"/>
  </si>
  <si>
    <t>　児童発達支援責任管理者</t>
    <rPh sb="1" eb="3">
      <t>ジドウ</t>
    </rPh>
    <rPh sb="3" eb="5">
      <t>ハッタツ</t>
    </rPh>
    <rPh sb="5" eb="7">
      <t>シエン</t>
    </rPh>
    <rPh sb="7" eb="9">
      <t>セキニン</t>
    </rPh>
    <rPh sb="9" eb="12">
      <t>カンリシャ</t>
    </rPh>
    <phoneticPr fontId="2"/>
  </si>
  <si>
    <t>児童発達支援責任管理者</t>
    <rPh sb="0" eb="2">
      <t>ジドウ</t>
    </rPh>
    <rPh sb="2" eb="4">
      <t>ハッタツ</t>
    </rPh>
    <rPh sb="4" eb="6">
      <t>シエン</t>
    </rPh>
    <rPh sb="6" eb="8">
      <t>セキニン</t>
    </rPh>
    <rPh sb="8" eb="11">
      <t>カンリシャ</t>
    </rPh>
    <phoneticPr fontId="2"/>
  </si>
  <si>
    <t>　通信費</t>
    <phoneticPr fontId="3"/>
  </si>
  <si>
    <t>嘱託医</t>
    <rPh sb="0" eb="2">
      <t>ショクタク</t>
    </rPh>
    <rPh sb="2" eb="3">
      <t>イ</t>
    </rPh>
    <phoneticPr fontId="2"/>
  </si>
  <si>
    <t>専門相談医</t>
    <rPh sb="0" eb="2">
      <t>センモン</t>
    </rPh>
    <rPh sb="2" eb="4">
      <t>ソウダン</t>
    </rPh>
    <rPh sb="4" eb="5">
      <t>イ</t>
    </rPh>
    <phoneticPr fontId="2"/>
  </si>
  <si>
    <t>　児童指導員又は保育士</t>
    <rPh sb="1" eb="3">
      <t>ジドウ</t>
    </rPh>
    <rPh sb="3" eb="6">
      <t>シドウイン</t>
    </rPh>
    <rPh sb="6" eb="7">
      <t>マタ</t>
    </rPh>
    <rPh sb="8" eb="11">
      <t>ホイクシ</t>
    </rPh>
    <phoneticPr fontId="2"/>
  </si>
  <si>
    <t>　看護師</t>
    <rPh sb="1" eb="4">
      <t>カンゴシ</t>
    </rPh>
    <phoneticPr fontId="2"/>
  </si>
  <si>
    <t>　心理士</t>
    <rPh sb="1" eb="4">
      <t>シンリシ</t>
    </rPh>
    <phoneticPr fontId="2"/>
  </si>
  <si>
    <t>　作業療法士</t>
    <rPh sb="1" eb="3">
      <t>サギョウ</t>
    </rPh>
    <rPh sb="3" eb="6">
      <t>リョウホウシ</t>
    </rPh>
    <phoneticPr fontId="2"/>
  </si>
  <si>
    <t>　言語聴覚士</t>
    <rPh sb="1" eb="6">
      <t>ゲンゴチョウカクシ</t>
    </rPh>
    <phoneticPr fontId="2"/>
  </si>
  <si>
    <t>　理学療法士</t>
    <rPh sb="1" eb="3">
      <t>リガク</t>
    </rPh>
    <rPh sb="3" eb="6">
      <t>リョウホウシ</t>
    </rPh>
    <phoneticPr fontId="2"/>
  </si>
  <si>
    <t>　相談支援専門員</t>
    <rPh sb="1" eb="3">
      <t>ソウダン</t>
    </rPh>
    <rPh sb="3" eb="5">
      <t>シエン</t>
    </rPh>
    <rPh sb="5" eb="8">
      <t>センモンイン</t>
    </rPh>
    <phoneticPr fontId="2"/>
  </si>
  <si>
    <t>　家族支援・地域支援事業コーディネーター</t>
    <rPh sb="1" eb="3">
      <t>カゾク</t>
    </rPh>
    <rPh sb="3" eb="5">
      <t>シエン</t>
    </rPh>
    <rPh sb="6" eb="8">
      <t>チイキ</t>
    </rPh>
    <rPh sb="8" eb="10">
      <t>シエン</t>
    </rPh>
    <rPh sb="10" eb="12">
      <t>ジギョウ</t>
    </rPh>
    <phoneticPr fontId="2"/>
  </si>
  <si>
    <t>　嘱託医</t>
    <rPh sb="1" eb="3">
      <t>ショクタク</t>
    </rPh>
    <rPh sb="3" eb="4">
      <t>イ</t>
    </rPh>
    <phoneticPr fontId="2"/>
  </si>
  <si>
    <t>　専門相談医</t>
    <rPh sb="1" eb="3">
      <t>センモン</t>
    </rPh>
    <rPh sb="3" eb="5">
      <t>ソウダン</t>
    </rPh>
    <rPh sb="5" eb="6">
      <t>イ</t>
    </rPh>
    <phoneticPr fontId="2"/>
  </si>
  <si>
    <t>　物品費（パソコン、プリンター等）</t>
    <rPh sb="1" eb="3">
      <t>ブッピン</t>
    </rPh>
    <rPh sb="3" eb="4">
      <t>ヒ</t>
    </rPh>
    <rPh sb="15" eb="16">
      <t>ナド</t>
    </rPh>
    <phoneticPr fontId="2"/>
  </si>
  <si>
    <t>　保険料</t>
    <rPh sb="1" eb="4">
      <t>ホケンリョウ</t>
    </rPh>
    <phoneticPr fontId="2"/>
  </si>
  <si>
    <t>児童指導員又は保育士</t>
    <rPh sb="0" eb="2">
      <t>ジドウ</t>
    </rPh>
    <rPh sb="2" eb="5">
      <t>シドウイン</t>
    </rPh>
    <rPh sb="5" eb="6">
      <t>マタ</t>
    </rPh>
    <rPh sb="7" eb="10">
      <t>ホイクシ</t>
    </rPh>
    <phoneticPr fontId="2"/>
  </si>
  <si>
    <t>看護師</t>
    <rPh sb="0" eb="3">
      <t>カンゴシ</t>
    </rPh>
    <phoneticPr fontId="2"/>
  </si>
  <si>
    <t>　心理士</t>
    <rPh sb="1" eb="3">
      <t>シンリ</t>
    </rPh>
    <rPh sb="3" eb="4">
      <t>シ</t>
    </rPh>
    <phoneticPr fontId="2"/>
  </si>
  <si>
    <t>作業療法士</t>
    <phoneticPr fontId="2"/>
  </si>
  <si>
    <t>　言語聴覚士</t>
    <phoneticPr fontId="2"/>
  </si>
  <si>
    <t>　理学療法士</t>
    <phoneticPr fontId="2"/>
  </si>
  <si>
    <t>相談支援専門員</t>
    <phoneticPr fontId="2"/>
  </si>
  <si>
    <t>　家族支援・地域支援事業コーディネーター</t>
    <phoneticPr fontId="2"/>
  </si>
  <si>
    <t>運営費（講師謝礼・消耗品等）</t>
    <rPh sb="0" eb="3">
      <t>ウンエイヒ</t>
    </rPh>
    <rPh sb="4" eb="6">
      <t>コウシ</t>
    </rPh>
    <rPh sb="6" eb="8">
      <t>シャレイ</t>
    </rPh>
    <rPh sb="9" eb="11">
      <t>ショウモウ</t>
    </rPh>
    <rPh sb="11" eb="12">
      <t>ヒン</t>
    </rPh>
    <rPh sb="12" eb="13">
      <t>トウ</t>
    </rPh>
    <phoneticPr fontId="2"/>
  </si>
  <si>
    <t>非常勤</t>
    <rPh sb="0" eb="1">
      <t>ヒ</t>
    </rPh>
    <rPh sb="1" eb="3">
      <t>ジョウキン</t>
    </rPh>
    <phoneticPr fontId="2"/>
  </si>
  <si>
    <t>　その他（　　　　）</t>
    <rPh sb="3" eb="4">
      <t>タ</t>
    </rPh>
    <phoneticPr fontId="4"/>
  </si>
  <si>
    <t>※作成に当たっては、記入例を参照すること。</t>
    <phoneticPr fontId="2"/>
  </si>
  <si>
    <t>児童発達支援センター運営業務委託見積書　人件費　内訳</t>
    <rPh sb="0" eb="2">
      <t>ジドウ</t>
    </rPh>
    <rPh sb="2" eb="4">
      <t>ハッタツ</t>
    </rPh>
    <rPh sb="4" eb="6">
      <t>シエン</t>
    </rPh>
    <rPh sb="10" eb="12">
      <t>ウンエイ</t>
    </rPh>
    <rPh sb="12" eb="14">
      <t>ギョウム</t>
    </rPh>
    <rPh sb="14" eb="16">
      <t>イタク</t>
    </rPh>
    <rPh sb="16" eb="19">
      <t>ミツモリショ</t>
    </rPh>
    <rPh sb="20" eb="23">
      <t>ジンケンヒ</t>
    </rPh>
    <rPh sb="24" eb="26">
      <t>ウチワケ</t>
    </rPh>
    <phoneticPr fontId="2"/>
  </si>
  <si>
    <t>合計</t>
    <rPh sb="0" eb="2">
      <t>ゴウケイ</t>
    </rPh>
    <phoneticPr fontId="2"/>
  </si>
  <si>
    <t>【法人名 　 　　　　　　  　     　　】</t>
    <rPh sb="1" eb="3">
      <t>ホウジン</t>
    </rPh>
    <rPh sb="3" eb="4">
      <t>メイ</t>
    </rPh>
    <phoneticPr fontId="2"/>
  </si>
  <si>
    <t>【住所 　 　　　　　　 　 　     　　】</t>
    <rPh sb="1" eb="3">
      <t>ジュウショ</t>
    </rPh>
    <phoneticPr fontId="2"/>
  </si>
  <si>
    <t>【代表者　 　　　　　　       　　印 】</t>
    <rPh sb="1" eb="4">
      <t>ダイヒョウシャ</t>
    </rPh>
    <rPh sb="21" eb="22">
      <t>イン</t>
    </rPh>
    <phoneticPr fontId="2"/>
  </si>
  <si>
    <t>常勤3名</t>
    <rPh sb="0" eb="2">
      <t>ジョウキン</t>
    </rPh>
    <rPh sb="3" eb="4">
      <t>メイ</t>
    </rPh>
    <phoneticPr fontId="2"/>
  </si>
  <si>
    <t>常勤1名</t>
    <rPh sb="0" eb="2">
      <t>ジョウキン</t>
    </rPh>
    <rPh sb="3" eb="4">
      <t>メイ</t>
    </rPh>
    <phoneticPr fontId="2"/>
  </si>
  <si>
    <t>常勤8名、非常勤3名</t>
    <rPh sb="0" eb="2">
      <t>ジョウキン</t>
    </rPh>
    <rPh sb="3" eb="4">
      <t>メイ</t>
    </rPh>
    <rPh sb="5" eb="8">
      <t>ヒジョウキン</t>
    </rPh>
    <rPh sb="9" eb="10">
      <t>メイ</t>
    </rPh>
    <phoneticPr fontId="2"/>
  </si>
  <si>
    <t>常勤1名、非常勤1名</t>
    <rPh sb="0" eb="2">
      <t>ジョウキン</t>
    </rPh>
    <rPh sb="3" eb="4">
      <t>メイ</t>
    </rPh>
    <rPh sb="5" eb="8">
      <t>ヒジョウキン</t>
    </rPh>
    <rPh sb="9" eb="10">
      <t>メイ</t>
    </rPh>
    <phoneticPr fontId="2"/>
  </si>
  <si>
    <t>非常勤1名</t>
    <phoneticPr fontId="2"/>
  </si>
  <si>
    <t>常勤1名（相談支援員1名が兼務）</t>
    <rPh sb="0" eb="2">
      <t>ジョウキン</t>
    </rPh>
    <rPh sb="3" eb="4">
      <t>メイ</t>
    </rPh>
    <rPh sb="5" eb="7">
      <t>ソウダン</t>
    </rPh>
    <rPh sb="7" eb="9">
      <t>シエン</t>
    </rPh>
    <rPh sb="9" eb="10">
      <t>イン</t>
    </rPh>
    <rPh sb="11" eb="12">
      <t>メイ</t>
    </rPh>
    <rPh sb="13" eb="15">
      <t>ケンム</t>
    </rPh>
    <phoneticPr fontId="2"/>
  </si>
  <si>
    <t>非常勤</t>
    <rPh sb="0" eb="3">
      <t>ヒジョウキン</t>
    </rPh>
    <phoneticPr fontId="2"/>
  </si>
  <si>
    <t>　消耗品費</t>
    <rPh sb="1" eb="4">
      <t>ショウモウヒン</t>
    </rPh>
    <rPh sb="4" eb="5">
      <t>ヒ</t>
    </rPh>
    <phoneticPr fontId="3"/>
  </si>
  <si>
    <t>　施設使用料</t>
    <rPh sb="1" eb="3">
      <t>シセツ</t>
    </rPh>
    <rPh sb="3" eb="5">
      <t>シヨウ</t>
    </rPh>
    <rPh sb="5" eb="6">
      <t>リョウ</t>
    </rPh>
    <phoneticPr fontId="3"/>
  </si>
  <si>
    <t>非常勤3名</t>
    <phoneticPr fontId="2"/>
  </si>
  <si>
    <t>　特別療育講師・音楽療法士</t>
    <rPh sb="1" eb="3">
      <t>トクベツ</t>
    </rPh>
    <rPh sb="3" eb="5">
      <t>リョウイク</t>
    </rPh>
    <rPh sb="5" eb="7">
      <t>コウシ</t>
    </rPh>
    <rPh sb="8" eb="10">
      <t>オンガク</t>
    </rPh>
    <rPh sb="10" eb="13">
      <t>リョウホウシ</t>
    </rPh>
    <phoneticPr fontId="2"/>
  </si>
  <si>
    <t>特別療育講師・音楽療法士</t>
    <rPh sb="7" eb="9">
      <t>オンガク</t>
    </rPh>
    <rPh sb="9" eb="12">
      <t>リョウホウシ</t>
    </rPh>
    <phoneticPr fontId="2"/>
  </si>
  <si>
    <t>児童発達支援センター運営業務委託見積書（委託引継期間分）</t>
    <rPh sb="0" eb="2">
      <t>ジドウ</t>
    </rPh>
    <rPh sb="2" eb="4">
      <t>ハッタツ</t>
    </rPh>
    <rPh sb="4" eb="6">
      <t>シエン</t>
    </rPh>
    <rPh sb="10" eb="12">
      <t>ウンエイ</t>
    </rPh>
    <rPh sb="12" eb="14">
      <t>ギョウム</t>
    </rPh>
    <rPh sb="14" eb="16">
      <t>イタク</t>
    </rPh>
    <rPh sb="16" eb="19">
      <t>ミツモリショ</t>
    </rPh>
    <rPh sb="20" eb="22">
      <t>イタク</t>
    </rPh>
    <rPh sb="22" eb="24">
      <t>ヒキツ</t>
    </rPh>
    <rPh sb="24" eb="26">
      <t>キカン</t>
    </rPh>
    <rPh sb="26" eb="27">
      <t>ブン</t>
    </rPh>
    <phoneticPr fontId="2"/>
  </si>
  <si>
    <t>　地域支援講演会等講師謝礼</t>
    <rPh sb="9" eb="11">
      <t>コウシ</t>
    </rPh>
    <rPh sb="11" eb="13">
      <t>シャレイ</t>
    </rPh>
    <phoneticPr fontId="3"/>
  </si>
  <si>
    <t>金額</t>
    <rPh sb="0" eb="2">
      <t>キンガク</t>
    </rPh>
    <phoneticPr fontId="2"/>
  </si>
  <si>
    <t>　交通費</t>
    <rPh sb="1" eb="4">
      <t>コウツウヒ</t>
    </rPh>
    <phoneticPr fontId="2"/>
  </si>
  <si>
    <t>積算内容</t>
    <rPh sb="0" eb="2">
      <t>セキサン</t>
    </rPh>
    <rPh sb="2" eb="4">
      <t>ナイヨウ</t>
    </rPh>
    <phoneticPr fontId="2"/>
  </si>
  <si>
    <t>※科目は変更しないこと。該当しない科目がある場合は、その他に計上すること。</t>
    <rPh sb="1" eb="3">
      <t>カモク</t>
    </rPh>
    <rPh sb="4" eb="6">
      <t>ヘンコウ</t>
    </rPh>
    <rPh sb="12" eb="14">
      <t>ガイトウ</t>
    </rPh>
    <rPh sb="17" eb="19">
      <t>カモク</t>
    </rPh>
    <rPh sb="22" eb="24">
      <t>バアイ</t>
    </rPh>
    <rPh sb="28" eb="29">
      <t>タ</t>
    </rPh>
    <rPh sb="30" eb="32">
      <t>ケイジョウ</t>
    </rPh>
    <phoneticPr fontId="2"/>
  </si>
  <si>
    <t>その他</t>
    <rPh sb="2" eb="3">
      <t>ホカ</t>
    </rPh>
    <phoneticPr fontId="2"/>
  </si>
  <si>
    <t>管理費（本部経費等）</t>
    <phoneticPr fontId="2"/>
  </si>
  <si>
    <t>様式5-3</t>
    <rPh sb="0" eb="2">
      <t>ヨウシキ</t>
    </rPh>
    <phoneticPr fontId="2"/>
  </si>
  <si>
    <t>様式５－２</t>
    <rPh sb="0" eb="2">
      <t>ヨウシキ</t>
    </rPh>
    <phoneticPr fontId="2"/>
  </si>
  <si>
    <t>様式５－２</t>
    <rPh sb="0" eb="1">
      <t>サマ</t>
    </rPh>
    <rPh sb="1" eb="2">
      <t>シキ</t>
    </rPh>
    <phoneticPr fontId="2"/>
  </si>
  <si>
    <t>様式５-１</t>
    <rPh sb="0" eb="2">
      <t>ヨウシキ</t>
    </rPh>
    <phoneticPr fontId="2"/>
  </si>
  <si>
    <t>消費税（10％）</t>
    <rPh sb="0" eb="3">
      <t>ショウヒゼイ</t>
    </rPh>
    <phoneticPr fontId="2"/>
  </si>
  <si>
    <t>税込見積額</t>
    <rPh sb="0" eb="2">
      <t>ゼイコミ</t>
    </rPh>
    <rPh sb="2" eb="4">
      <t>ミツモリ</t>
    </rPh>
    <rPh sb="4" eb="5">
      <t>ガク</t>
    </rPh>
    <phoneticPr fontId="2"/>
  </si>
  <si>
    <t>税込見積額額</t>
    <rPh sb="5" eb="6">
      <t>ガク</t>
    </rPh>
    <phoneticPr fontId="2"/>
  </si>
  <si>
    <t>【住所 　 　　　　　　 　 　　　     　　】</t>
    <rPh sb="1" eb="3">
      <t>ジュウショ</t>
    </rPh>
    <phoneticPr fontId="2"/>
  </si>
  <si>
    <t>【法人名 　 　　　　　　  　　　     　　】</t>
    <rPh sb="1" eb="3">
      <t>ホウジン</t>
    </rPh>
    <rPh sb="3" eb="4">
      <t>メイ</t>
    </rPh>
    <phoneticPr fontId="2"/>
  </si>
  <si>
    <t>【代表者　 　　　　　　       　　　　印 】</t>
    <rPh sb="1" eb="4">
      <t>ダイヒョウシャ</t>
    </rPh>
    <rPh sb="23" eb="24">
      <t>イン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</si>
  <si>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</si>
  <si>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東京都北区長様</t>
    <rPh sb="0" eb="3">
      <t>トウキョウト</t>
    </rPh>
    <rPh sb="3" eb="5">
      <t>キタク</t>
    </rPh>
    <rPh sb="5" eb="6">
      <t>チョウ</t>
    </rPh>
    <rPh sb="6" eb="7">
      <t>サマ</t>
    </rPh>
    <phoneticPr fontId="2"/>
  </si>
  <si>
    <t>・以下のとおり見積いたします。</t>
    <rPh sb="1" eb="3">
      <t>イカ</t>
    </rPh>
    <rPh sb="7" eb="9">
      <t>ミツモリ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</si>
  <si>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</si>
  <si>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・以下のとおり見積いたします。</t>
    <rPh sb="1" eb="3">
      <t>イカ</t>
    </rPh>
    <rPh sb="7" eb="9">
      <t>ミツモリ</t>
    </rPh>
    <phoneticPr fontId="2"/>
  </si>
  <si>
    <t>東京都北区長様</t>
    <rPh sb="0" eb="3">
      <t>トウキョウト</t>
    </rPh>
    <rPh sb="3" eb="5">
      <t>キタク</t>
    </rPh>
    <rPh sb="5" eb="6">
      <t>チョウ</t>
    </rPh>
    <rPh sb="6" eb="7">
      <t>サマ</t>
    </rPh>
    <phoneticPr fontId="2"/>
  </si>
  <si>
    <t>1月分（224,000円）+2月分（313,600円）+3月分（448,000円）</t>
    <rPh sb="1" eb="2">
      <t>ガツ</t>
    </rPh>
    <rPh sb="2" eb="3">
      <t>ブン</t>
    </rPh>
    <rPh sb="11" eb="12">
      <t>エン</t>
    </rPh>
    <rPh sb="15" eb="16">
      <t>ガツ</t>
    </rPh>
    <rPh sb="16" eb="17">
      <t>ブン</t>
    </rPh>
    <rPh sb="25" eb="26">
      <t>エン</t>
    </rPh>
    <rPh sb="29" eb="30">
      <t>ガツ</t>
    </rPh>
    <rPh sb="30" eb="31">
      <t>ブン</t>
    </rPh>
    <rPh sb="39" eb="40">
      <t>エン</t>
    </rPh>
    <phoneticPr fontId="2"/>
  </si>
  <si>
    <t>1月分（216,000円）+2月分（302,400円）+3月分（432,400円）</t>
    <rPh sb="1" eb="2">
      <t>ガツ</t>
    </rPh>
    <rPh sb="2" eb="3">
      <t>ブン</t>
    </rPh>
    <rPh sb="11" eb="12">
      <t>エン</t>
    </rPh>
    <rPh sb="15" eb="16">
      <t>ガツ</t>
    </rPh>
    <rPh sb="16" eb="17">
      <t>ブン</t>
    </rPh>
    <rPh sb="25" eb="26">
      <t>エン</t>
    </rPh>
    <rPh sb="29" eb="30">
      <t>ガツ</t>
    </rPh>
    <rPh sb="30" eb="31">
      <t>ブン</t>
    </rPh>
    <rPh sb="39" eb="40">
      <t>エン</t>
    </rPh>
    <phoneticPr fontId="2"/>
  </si>
  <si>
    <t>1月分（160,000円）+2月分（224,000円）+3月分（320,000円）</t>
    <rPh sb="1" eb="2">
      <t>ガツ</t>
    </rPh>
    <rPh sb="2" eb="3">
      <t>ブン</t>
    </rPh>
    <rPh sb="11" eb="12">
      <t>エン</t>
    </rPh>
    <rPh sb="15" eb="16">
      <t>ガツ</t>
    </rPh>
    <rPh sb="16" eb="17">
      <t>ブン</t>
    </rPh>
    <rPh sb="25" eb="26">
      <t>エン</t>
    </rPh>
    <rPh sb="29" eb="30">
      <t>ガツ</t>
    </rPh>
    <rPh sb="30" eb="31">
      <t>ブン</t>
    </rPh>
    <rPh sb="39" eb="40">
      <t>エン</t>
    </rPh>
    <phoneticPr fontId="2"/>
  </si>
  <si>
    <t>1月分（192,000円）+2月分（268,800円）+3月分（384,000円）</t>
    <rPh sb="1" eb="2">
      <t>ガツ</t>
    </rPh>
    <rPh sb="2" eb="3">
      <t>ブン</t>
    </rPh>
    <rPh sb="11" eb="12">
      <t>エン</t>
    </rPh>
    <rPh sb="15" eb="16">
      <t>ガツ</t>
    </rPh>
    <rPh sb="16" eb="17">
      <t>ブン</t>
    </rPh>
    <rPh sb="25" eb="26">
      <t>エン</t>
    </rPh>
    <rPh sb="29" eb="30">
      <t>ガツ</t>
    </rPh>
    <rPh sb="30" eb="31">
      <t>ブン</t>
    </rPh>
    <rPh sb="39" eb="40">
      <t>エン</t>
    </rPh>
    <phoneticPr fontId="2"/>
  </si>
  <si>
    <t>1月分（176,000円）+2月分（246,400円）+3月分（352,000円）</t>
    <rPh sb="1" eb="2">
      <t>ガツ</t>
    </rPh>
    <rPh sb="2" eb="3">
      <t>ブン</t>
    </rPh>
    <rPh sb="11" eb="12">
      <t>エン</t>
    </rPh>
    <rPh sb="15" eb="16">
      <t>ガツ</t>
    </rPh>
    <rPh sb="16" eb="17">
      <t>ブン</t>
    </rPh>
    <rPh sb="25" eb="26">
      <t>エン</t>
    </rPh>
    <rPh sb="29" eb="30">
      <t>ガツ</t>
    </rPh>
    <rPh sb="30" eb="31">
      <t>ブン</t>
    </rPh>
    <rPh sb="39" eb="40">
      <t>エン</t>
    </rPh>
    <phoneticPr fontId="2"/>
  </si>
  <si>
    <t>1人あたり50,000円×6人分</t>
    <rPh sb="1" eb="2">
      <t>ヒト</t>
    </rPh>
    <rPh sb="11" eb="12">
      <t>エン</t>
    </rPh>
    <rPh sb="14" eb="16">
      <t>ニンブン</t>
    </rPh>
    <phoneticPr fontId="2"/>
  </si>
  <si>
    <t>常勤２名（業務統括責任者が兼務）</t>
    <rPh sb="0" eb="2">
      <t>ジョウキン</t>
    </rPh>
    <rPh sb="3" eb="4">
      <t>メイ</t>
    </rPh>
    <rPh sb="5" eb="7">
      <t>ギョウム</t>
    </rPh>
    <rPh sb="7" eb="9">
      <t>トウカツ</t>
    </rPh>
    <rPh sb="9" eb="12">
      <t>セキニンシャ</t>
    </rPh>
    <rPh sb="13" eb="15">
      <t>ケンム</t>
    </rPh>
    <phoneticPr fontId="2"/>
  </si>
  <si>
    <t>　本部管理費</t>
    <phoneticPr fontId="2"/>
  </si>
  <si>
    <t>　本部利益</t>
    <rPh sb="3" eb="5">
      <t>リエキ</t>
    </rPh>
    <phoneticPr fontId="2"/>
  </si>
  <si>
    <t>非常勤2名</t>
    <phoneticPr fontId="2"/>
  </si>
  <si>
    <t>合計</t>
    <rPh sb="0" eb="2">
      <t>ゴウケイケイ</t>
    </rPh>
    <phoneticPr fontId="2"/>
  </si>
  <si>
    <t>※科目は変更しないこと。該当しない科目がある場合は、運営費（講師謝礼・消耗品等）のその他に計上すること。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</si>
</sst>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14"/>
      <name val="游ゴシック"/>
      <family val="3"/>
      <charset val="128"/>
    </font>
    <font>
      <b/>
      <u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13" fillId="0" borderId="0" xfId="1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vertical="center" shrinkToFit="1"/>
      <protection locked="0"/>
    </xf>
    <xf numFmtId="0" fontId="9" fillId="0" borderId="6" xfId="0" applyFont="1" applyBorder="1" applyAlignment="1">
      <alignment vertical="center" shrinkToFit="1"/>
    </xf>
    <xf numFmtId="0" fontId="14" fillId="4" borderId="6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38" fontId="9" fillId="2" borderId="19" xfId="1" applyFont="1" applyFill="1" applyBorder="1" applyAlignment="1" applyProtection="1">
      <alignment horizontal="right" vertical="center" wrapText="1"/>
      <protection locked="0"/>
    </xf>
    <xf numFmtId="38" fontId="9" fillId="0" borderId="27" xfId="1" applyFont="1" applyFill="1" applyBorder="1" applyAlignment="1">
      <alignment horizontal="right" vertical="center" wrapText="1"/>
    </xf>
    <xf numFmtId="38" fontId="9" fillId="0" borderId="28" xfId="1" applyFont="1" applyFill="1" applyBorder="1" applyAlignment="1">
      <alignment horizontal="right" vertical="center" wrapText="1"/>
    </xf>
    <xf numFmtId="38" fontId="9" fillId="0" borderId="29" xfId="1" applyFont="1" applyFill="1" applyBorder="1" applyAlignment="1">
      <alignment horizontal="right" vertical="center" wrapText="1"/>
    </xf>
    <xf numFmtId="38" fontId="9" fillId="0" borderId="26" xfId="1" applyFont="1" applyFill="1" applyBorder="1" applyAlignment="1">
      <alignment horizontal="center" vertical="center" wrapText="1"/>
    </xf>
    <xf numFmtId="38" fontId="9" fillId="2" borderId="23" xfId="1" applyFont="1" applyFill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wrapText="1"/>
    </xf>
    <xf numFmtId="176" fontId="14" fillId="4" borderId="1" xfId="0" applyNumberFormat="1" applyFont="1" applyFill="1" applyBorder="1" applyAlignment="1">
      <alignment horizontal="right" vertical="center" shrinkToFit="1"/>
    </xf>
    <xf numFmtId="0" fontId="9" fillId="0" borderId="30" xfId="0" applyFont="1" applyBorder="1" applyAlignment="1" applyProtection="1">
      <alignment horizontal="left" vertical="top" wrapText="1"/>
      <protection locked="0"/>
    </xf>
    <xf numFmtId="176" fontId="14" fillId="4" borderId="6" xfId="0" applyNumberFormat="1" applyFont="1" applyFill="1" applyBorder="1" applyAlignment="1">
      <alignment horizontal="right" vertical="center" shrinkToFit="1"/>
    </xf>
    <xf numFmtId="0" fontId="3" fillId="0" borderId="6" xfId="0" applyFont="1" applyBorder="1">
      <alignment vertical="center"/>
    </xf>
    <xf numFmtId="0" fontId="9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14" fillId="4" borderId="6" xfId="0" applyFont="1" applyFill="1" applyBorder="1" applyAlignment="1">
      <alignment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176" fontId="9" fillId="2" borderId="1" xfId="0" applyNumberFormat="1" applyFont="1" applyFill="1" applyBorder="1" applyAlignment="1">
      <alignment horizontal="right" vertical="center" shrinkToFit="1"/>
    </xf>
    <xf numFmtId="176" fontId="9" fillId="2" borderId="4" xfId="0" applyNumberFormat="1" applyFont="1" applyFill="1" applyBorder="1" applyAlignment="1">
      <alignment horizontal="right" vertical="center" shrinkToFit="1"/>
    </xf>
    <xf numFmtId="176" fontId="9" fillId="2" borderId="8" xfId="0" applyNumberFormat="1" applyFont="1" applyFill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76" fontId="14" fillId="4" borderId="1" xfId="0" applyNumberFormat="1" applyFont="1" applyFill="1" applyBorder="1" applyAlignment="1">
      <alignment horizontal="right" vertical="center" shrinkToFit="1"/>
    </xf>
    <xf numFmtId="176" fontId="14" fillId="4" borderId="6" xfId="0" applyNumberFormat="1" applyFont="1" applyFill="1" applyBorder="1" applyAlignment="1">
      <alignment horizontal="right" vertical="center" shrinkToFit="1"/>
    </xf>
    <xf numFmtId="0" fontId="15" fillId="4" borderId="7" xfId="0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vertical="center"/>
      <protection locked="0"/>
    </xf>
    <xf numFmtId="0" fontId="0" fillId="0" borderId="4" xfId="0" applyBorder="1">
      <alignment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2" xfId="0" applyFont="1" applyBorder="1" applyAlignment="1">
      <alignment vertical="center"/>
    </xf>
    <xf numFmtId="176" fontId="9" fillId="2" borderId="6" xfId="0" applyNumberFormat="1" applyFont="1" applyFill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9" fillId="2" borderId="6" xfId="0" applyNumberFormat="1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right" vertical="center" shrinkToFit="1"/>
    </xf>
    <xf numFmtId="176" fontId="9" fillId="2" borderId="4" xfId="0" applyNumberFormat="1" applyFont="1" applyFill="1" applyBorder="1" applyAlignment="1">
      <alignment horizontal="right" vertical="center" shrinkToFit="1"/>
    </xf>
    <xf numFmtId="176" fontId="9" fillId="2" borderId="8" xfId="0" applyNumberFormat="1" applyFont="1" applyFill="1" applyBorder="1" applyAlignment="1">
      <alignment horizontal="right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76" fontId="9" fillId="4" borderId="6" xfId="0" applyNumberFormat="1" applyFont="1" applyFill="1" applyBorder="1" applyAlignment="1">
      <alignment horizontal="center" vertical="center" shrinkToFit="1"/>
    </xf>
    <xf numFmtId="176" fontId="14" fillId="4" borderId="1" xfId="0" applyNumberFormat="1" applyFont="1" applyFill="1" applyBorder="1" applyAlignment="1">
      <alignment horizontal="right" vertical="center" shrinkToFit="1"/>
    </xf>
    <xf numFmtId="176" fontId="14" fillId="4" borderId="8" xfId="0" applyNumberFormat="1" applyFont="1" applyFill="1" applyBorder="1" applyAlignment="1">
      <alignment horizontal="right" vertical="center" shrinkToFit="1"/>
    </xf>
    <xf numFmtId="0" fontId="9" fillId="0" borderId="6" xfId="0" applyFont="1" applyBorder="1" applyAlignment="1" applyProtection="1">
      <alignment horizontal="left" vertical="top" wrapText="1"/>
      <protection locked="0"/>
    </xf>
    <xf numFmtId="176" fontId="14" fillId="4" borderId="6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176" fontId="9" fillId="2" borderId="4" xfId="0" applyNumberFormat="1" applyFont="1" applyFill="1" applyBorder="1" applyAlignment="1">
      <alignment vertical="center" shrinkToFit="1"/>
    </xf>
    <xf numFmtId="176" fontId="9" fillId="2" borderId="8" xfId="0" applyNumberFormat="1" applyFont="1" applyFill="1" applyBorder="1" applyAlignment="1">
      <alignment vertical="center" shrinkToFit="1"/>
    </xf>
    <xf numFmtId="176" fontId="14" fillId="4" borderId="6" xfId="0" applyNumberFormat="1" applyFont="1" applyFill="1" applyBorder="1" applyAlignment="1">
      <alignment horizontal="right" vertical="center" shrinkToFi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 vertical="center"/>
      <protection locked="0"/>
    </xf>
    <xf numFmtId="38" fontId="9" fillId="2" borderId="18" xfId="1" applyFont="1" applyFill="1" applyBorder="1" applyAlignment="1" applyProtection="1">
      <alignment horizontal="center" vertical="center" wrapText="1"/>
      <protection locked="0"/>
    </xf>
    <xf numFmtId="38" fontId="9" fillId="2" borderId="22" xfId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8" fontId="9" fillId="2" borderId="25" xfId="1" applyFont="1" applyFill="1" applyBorder="1" applyAlignment="1" applyProtection="1">
      <alignment horizontal="center" vertical="center" wrapText="1"/>
      <protection locked="0"/>
    </xf>
    <xf numFmtId="38" fontId="9" fillId="0" borderId="20" xfId="1" applyFont="1" applyFill="1" applyBorder="1" applyAlignment="1">
      <alignment horizontal="right" vertical="center" wrapText="1"/>
    </xf>
    <xf numFmtId="38" fontId="9" fillId="0" borderId="23" xfId="1" applyFont="1" applyFill="1" applyBorder="1" applyAlignment="1">
      <alignment horizontal="right" vertical="center" wrapText="1"/>
    </xf>
    <xf numFmtId="38" fontId="9" fillId="2" borderId="20" xfId="1" applyFont="1" applyFill="1" applyBorder="1" applyAlignment="1" applyProtection="1">
      <alignment horizontal="right" vertical="center" wrapText="1"/>
      <protection locked="0"/>
    </xf>
    <xf numFmtId="38" fontId="9" fillId="2" borderId="23" xfId="1" applyFont="1" applyFill="1" applyBorder="1" applyAlignment="1" applyProtection="1">
      <alignment horizontal="right" vertical="center" wrapText="1"/>
      <protection locked="0"/>
    </xf>
    <xf numFmtId="38" fontId="9" fillId="0" borderId="21" xfId="1" applyFont="1" applyFill="1" applyBorder="1" applyAlignment="1">
      <alignment horizontal="right" vertical="center" wrapText="1"/>
    </xf>
    <xf numFmtId="38" fontId="9" fillId="0" borderId="24" xfId="1" applyFont="1" applyFill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76" fontId="17" fillId="4" borderId="6" xfId="0" applyNumberFormat="1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4"/>
  <sheetViews>
    <sheetView tabSelected="1" view="pageBreakPreview" topLeftCell="A28" zoomScale="85" zoomScaleNormal="100" zoomScaleSheetLayoutView="85" workbookViewId="0">
      <selection activeCell="M29" sqref="M29"/>
    </sheetView>
  </sheetViews>
  <sheetFormatPr defaultRowHeight="13.5"/>
  <cols>
    <col min="1" max="1" width="2.75" style="1" customWidth="1"/>
    <col min="2" max="2" width="25.625" style="1" customWidth="1"/>
    <col min="3" max="5" width="7.625" style="1" customWidth="1"/>
    <col min="6" max="6" width="22" style="1" customWidth="1"/>
    <col min="7" max="7" width="4.125" style="1" customWidth="1"/>
    <col min="8" max="8" width="2.375" style="1" customWidth="1"/>
    <col min="9" max="9" width="25.625" style="1" customWidth="1"/>
    <col min="10" max="12" width="7.625" style="1" customWidth="1"/>
    <col min="13" max="13" width="22" style="1" customWidth="1"/>
    <col min="14" max="16384" width="9" style="1"/>
  </cols>
  <sheetData>
    <row r="1" spans="1:13" ht="19.5">
      <c r="A1" s="4" t="s">
        <v>93</v>
      </c>
      <c r="B1" s="5"/>
      <c r="C1" s="5"/>
      <c r="D1" s="5"/>
      <c r="E1" s="5"/>
      <c r="F1" s="6"/>
    </row>
    <row r="2" spans="1:13" ht="26.25" customHeight="1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26.25" customHeight="1">
      <c r="A3" s="50"/>
      <c r="B3" s="50"/>
      <c r="C3" s="50"/>
      <c r="D3" s="50"/>
      <c r="E3" s="50"/>
      <c r="F3" s="50"/>
      <c r="G3" s="50"/>
      <c r="H3" s="50"/>
      <c r="I3" s="50"/>
      <c r="J3" s="95" t="s">
        <v>103</v>
      </c>
      <c r="K3" s="95"/>
      <c r="L3" s="95"/>
      <c r="M3" s="95"/>
    </row>
    <row r="4" spans="1:13" ht="26.25" customHeight="1">
      <c r="A4" s="50"/>
      <c r="B4" s="57" t="s">
        <v>105</v>
      </c>
      <c r="C4" s="50"/>
      <c r="D4" s="50"/>
      <c r="E4" s="50"/>
      <c r="F4" s="50"/>
      <c r="G4" s="50"/>
      <c r="H4" s="50"/>
      <c r="I4" s="50"/>
      <c r="J4" s="55"/>
      <c r="K4" s="55"/>
      <c r="L4" s="55"/>
      <c r="M4" s="55"/>
    </row>
    <row r="5" spans="1:13" ht="21" customHeight="1">
      <c r="A5" s="7"/>
      <c r="B5" s="7"/>
      <c r="C5" s="7"/>
      <c r="D5" s="7"/>
      <c r="E5" s="7"/>
      <c r="F5" s="7"/>
      <c r="J5" s="45" t="s">
        <v>97</v>
      </c>
      <c r="K5" s="45"/>
      <c r="L5" s="45"/>
    </row>
    <row r="6" spans="1:13" ht="21" customHeight="1">
      <c r="A6" s="7"/>
      <c r="B6" s="8"/>
      <c r="C6" s="9"/>
      <c r="D6" s="7"/>
      <c r="E6" s="8"/>
      <c r="J6" s="45" t="s">
        <v>98</v>
      </c>
      <c r="K6" s="45"/>
      <c r="L6" s="45"/>
    </row>
    <row r="7" spans="1:13" ht="21" customHeight="1">
      <c r="A7" s="7"/>
      <c r="B7" s="11"/>
      <c r="C7" s="11"/>
      <c r="D7" s="7"/>
      <c r="E7" s="11"/>
      <c r="F7" s="10"/>
      <c r="J7" s="45" t="s">
        <v>99</v>
      </c>
      <c r="K7" s="45"/>
      <c r="L7" s="45"/>
    </row>
    <row r="8" spans="1:13" ht="21" customHeight="1">
      <c r="A8" s="19"/>
      <c r="B8" s="11" t="s">
        <v>104</v>
      </c>
      <c r="C8" s="11"/>
      <c r="D8" s="19"/>
      <c r="E8" s="11"/>
      <c r="F8" s="10"/>
      <c r="J8" s="45"/>
      <c r="K8" s="45"/>
      <c r="L8" s="45"/>
    </row>
    <row r="9" spans="1:13" ht="21" customHeight="1">
      <c r="A9" s="7"/>
      <c r="B9" s="12"/>
      <c r="C9" s="12"/>
      <c r="D9" s="7"/>
      <c r="E9" s="12"/>
      <c r="M9" s="13" t="s">
        <v>6</v>
      </c>
    </row>
    <row r="10" spans="1:13" s="2" customFormat="1" ht="18.75" customHeight="1">
      <c r="A10" s="72" t="s">
        <v>5</v>
      </c>
      <c r="B10" s="74"/>
      <c r="C10" s="72" t="s">
        <v>12</v>
      </c>
      <c r="D10" s="73"/>
      <c r="E10" s="74"/>
      <c r="F10" s="93" t="s">
        <v>29</v>
      </c>
      <c r="H10" s="92" t="s">
        <v>5</v>
      </c>
      <c r="I10" s="92"/>
      <c r="J10" s="92" t="s">
        <v>12</v>
      </c>
      <c r="K10" s="92"/>
      <c r="L10" s="92"/>
      <c r="M10" s="92" t="s">
        <v>29</v>
      </c>
    </row>
    <row r="11" spans="1:13" s="2" customFormat="1" ht="37.5" customHeight="1">
      <c r="A11" s="75"/>
      <c r="B11" s="77"/>
      <c r="C11" s="75"/>
      <c r="D11" s="76"/>
      <c r="E11" s="77"/>
      <c r="F11" s="94"/>
      <c r="H11" s="92"/>
      <c r="I11" s="92"/>
      <c r="J11" s="92"/>
      <c r="K11" s="92"/>
      <c r="L11" s="92"/>
      <c r="M11" s="92"/>
    </row>
    <row r="12" spans="1:13" ht="25.5" customHeight="1">
      <c r="A12" s="91" t="s">
        <v>7</v>
      </c>
      <c r="B12" s="91"/>
      <c r="C12" s="78"/>
      <c r="D12" s="79"/>
      <c r="E12" s="80"/>
      <c r="F12" s="20"/>
      <c r="H12" s="64"/>
      <c r="I12" s="22" t="s">
        <v>61</v>
      </c>
      <c r="J12" s="38" t="s">
        <v>66</v>
      </c>
      <c r="K12" s="89">
        <f>SUM(J13:L23)</f>
        <v>0</v>
      </c>
      <c r="L12" s="89"/>
      <c r="M12" s="20"/>
    </row>
    <row r="13" spans="1:13" ht="25.5" customHeight="1">
      <c r="A13" s="64"/>
      <c r="B13" s="22" t="s">
        <v>4</v>
      </c>
      <c r="C13" s="36" t="s">
        <v>66</v>
      </c>
      <c r="D13" s="82">
        <f>SUM(C14:E31)</f>
        <v>0</v>
      </c>
      <c r="E13" s="83"/>
      <c r="F13" s="20"/>
      <c r="H13" s="65"/>
      <c r="I13" s="34" t="s">
        <v>83</v>
      </c>
      <c r="J13" s="63"/>
      <c r="K13" s="63"/>
      <c r="L13" s="63"/>
      <c r="M13" s="20"/>
    </row>
    <row r="14" spans="1:13" ht="25.5" customHeight="1">
      <c r="A14" s="65"/>
      <c r="B14" s="21" t="s">
        <v>35</v>
      </c>
      <c r="C14" s="69"/>
      <c r="D14" s="70"/>
      <c r="E14" s="71"/>
      <c r="F14" s="20"/>
      <c r="H14" s="65"/>
      <c r="I14" s="34" t="s">
        <v>77</v>
      </c>
      <c r="J14" s="63"/>
      <c r="K14" s="63"/>
      <c r="L14" s="63"/>
      <c r="M14" s="20"/>
    </row>
    <row r="15" spans="1:13" ht="25.5" customHeight="1">
      <c r="A15" s="65"/>
      <c r="B15" s="21" t="s">
        <v>36</v>
      </c>
      <c r="C15" s="69"/>
      <c r="D15" s="70"/>
      <c r="E15" s="71"/>
      <c r="F15" s="20"/>
      <c r="H15" s="65"/>
      <c r="I15" s="34" t="s">
        <v>78</v>
      </c>
      <c r="J15" s="63"/>
      <c r="K15" s="63"/>
      <c r="L15" s="63"/>
      <c r="M15" s="20"/>
    </row>
    <row r="16" spans="1:13" ht="25.5" customHeight="1">
      <c r="A16" s="65"/>
      <c r="B16" s="34" t="s">
        <v>41</v>
      </c>
      <c r="C16" s="69"/>
      <c r="D16" s="70"/>
      <c r="E16" s="71"/>
      <c r="F16" s="20"/>
      <c r="H16" s="65"/>
      <c r="I16" s="34" t="s">
        <v>38</v>
      </c>
      <c r="J16" s="63"/>
      <c r="K16" s="63"/>
      <c r="L16" s="63"/>
      <c r="M16" s="20"/>
    </row>
    <row r="17" spans="1:13" ht="25.5" customHeight="1">
      <c r="A17" s="65"/>
      <c r="B17" s="34" t="s">
        <v>42</v>
      </c>
      <c r="C17" s="69"/>
      <c r="D17" s="70"/>
      <c r="E17" s="71"/>
      <c r="F17" s="20"/>
      <c r="H17" s="65"/>
      <c r="I17" s="34" t="s">
        <v>51</v>
      </c>
      <c r="J17" s="63"/>
      <c r="K17" s="63"/>
      <c r="L17" s="63"/>
      <c r="M17" s="20"/>
    </row>
    <row r="18" spans="1:13" ht="25.5" customHeight="1">
      <c r="A18" s="65"/>
      <c r="B18" s="34" t="s">
        <v>43</v>
      </c>
      <c r="C18" s="69"/>
      <c r="D18" s="70"/>
      <c r="E18" s="71"/>
      <c r="F18" s="20"/>
      <c r="H18" s="65"/>
      <c r="I18" s="34" t="s">
        <v>52</v>
      </c>
      <c r="J18" s="63"/>
      <c r="K18" s="63"/>
      <c r="L18" s="63"/>
      <c r="M18" s="20"/>
    </row>
    <row r="19" spans="1:13" ht="25.5" customHeight="1">
      <c r="A19" s="65"/>
      <c r="B19" s="21" t="s">
        <v>44</v>
      </c>
      <c r="C19" s="69"/>
      <c r="D19" s="70"/>
      <c r="E19" s="71"/>
      <c r="F19" s="20"/>
      <c r="H19" s="65"/>
      <c r="I19" s="34" t="s">
        <v>63</v>
      </c>
      <c r="J19" s="63"/>
      <c r="K19" s="63"/>
      <c r="L19" s="63"/>
      <c r="M19" s="20"/>
    </row>
    <row r="20" spans="1:13" ht="25.5" customHeight="1">
      <c r="A20" s="65"/>
      <c r="B20" s="21" t="s">
        <v>45</v>
      </c>
      <c r="C20" s="69"/>
      <c r="D20" s="70"/>
      <c r="E20" s="71"/>
      <c r="F20" s="20"/>
      <c r="H20" s="65"/>
      <c r="I20" s="34" t="s">
        <v>63</v>
      </c>
      <c r="J20" s="63"/>
      <c r="K20" s="63"/>
      <c r="L20" s="63"/>
      <c r="M20" s="20"/>
    </row>
    <row r="21" spans="1:13" ht="25.5" customHeight="1">
      <c r="A21" s="65"/>
      <c r="B21" s="34" t="s">
        <v>46</v>
      </c>
      <c r="C21" s="69"/>
      <c r="D21" s="70"/>
      <c r="E21" s="71"/>
      <c r="F21" s="20"/>
      <c r="H21" s="65"/>
      <c r="I21" s="34" t="s">
        <v>63</v>
      </c>
      <c r="J21" s="63"/>
      <c r="K21" s="63"/>
      <c r="L21" s="63"/>
      <c r="M21" s="20"/>
    </row>
    <row r="22" spans="1:13" ht="25.5" customHeight="1">
      <c r="A22" s="65"/>
      <c r="B22" s="34" t="s">
        <v>47</v>
      </c>
      <c r="C22" s="69"/>
      <c r="D22" s="70"/>
      <c r="E22" s="71"/>
      <c r="F22" s="20"/>
      <c r="H22" s="65"/>
      <c r="I22" s="34" t="s">
        <v>63</v>
      </c>
      <c r="J22" s="63"/>
      <c r="K22" s="63"/>
      <c r="L22" s="63"/>
      <c r="M22" s="20"/>
    </row>
    <row r="23" spans="1:13" ht="25.5" customHeight="1">
      <c r="A23" s="65"/>
      <c r="B23" s="34" t="s">
        <v>48</v>
      </c>
      <c r="C23" s="69"/>
      <c r="D23" s="70"/>
      <c r="E23" s="71"/>
      <c r="F23" s="20"/>
      <c r="H23" s="65"/>
      <c r="I23" s="34" t="s">
        <v>63</v>
      </c>
      <c r="J23" s="63"/>
      <c r="K23" s="63"/>
      <c r="L23" s="63"/>
      <c r="M23" s="20"/>
    </row>
    <row r="24" spans="1:13" ht="25.5" customHeight="1">
      <c r="A24" s="65"/>
      <c r="B24" s="34" t="s">
        <v>49</v>
      </c>
      <c r="C24" s="69"/>
      <c r="D24" s="70"/>
      <c r="E24" s="71"/>
      <c r="F24" s="20"/>
      <c r="H24" s="65"/>
      <c r="I24" s="22" t="s">
        <v>10</v>
      </c>
      <c r="J24" s="38" t="s">
        <v>66</v>
      </c>
      <c r="K24" s="89">
        <f>SUM(J25:L29)</f>
        <v>0</v>
      </c>
      <c r="L24" s="89"/>
      <c r="M24" s="20"/>
    </row>
    <row r="25" spans="1:13" ht="25.5" customHeight="1">
      <c r="A25" s="65"/>
      <c r="B25" s="34" t="s">
        <v>80</v>
      </c>
      <c r="C25" s="69"/>
      <c r="D25" s="70"/>
      <c r="E25" s="71"/>
      <c r="F25" s="20"/>
      <c r="H25" s="65"/>
      <c r="I25" s="34" t="s">
        <v>25</v>
      </c>
      <c r="J25" s="67"/>
      <c r="K25" s="67"/>
      <c r="L25" s="67"/>
      <c r="M25" s="20"/>
    </row>
    <row r="26" spans="1:13" ht="25.5" customHeight="1">
      <c r="A26" s="65"/>
      <c r="B26" s="34" t="s">
        <v>50</v>
      </c>
      <c r="C26" s="69"/>
      <c r="D26" s="70"/>
      <c r="E26" s="71"/>
      <c r="F26" s="20"/>
      <c r="H26" s="65"/>
      <c r="I26" s="34" t="s">
        <v>26</v>
      </c>
      <c r="J26" s="67"/>
      <c r="K26" s="67"/>
      <c r="L26" s="67"/>
      <c r="M26" s="20"/>
    </row>
    <row r="27" spans="1:13" ht="25.5" customHeight="1">
      <c r="A27" s="65"/>
      <c r="B27" s="21" t="s">
        <v>9</v>
      </c>
      <c r="C27" s="69"/>
      <c r="D27" s="70"/>
      <c r="E27" s="71"/>
      <c r="F27" s="20"/>
      <c r="H27" s="65"/>
      <c r="I27" s="34" t="s">
        <v>113</v>
      </c>
      <c r="J27" s="67"/>
      <c r="K27" s="67"/>
      <c r="L27" s="67"/>
      <c r="M27" s="20"/>
    </row>
    <row r="28" spans="1:13" ht="25.5" customHeight="1">
      <c r="A28" s="65"/>
      <c r="B28" s="21" t="s">
        <v>8</v>
      </c>
      <c r="C28" s="69"/>
      <c r="D28" s="70"/>
      <c r="E28" s="71"/>
      <c r="F28" s="20"/>
      <c r="H28" s="65"/>
      <c r="I28" s="34" t="s">
        <v>114</v>
      </c>
      <c r="J28" s="67"/>
      <c r="K28" s="67"/>
      <c r="L28" s="67"/>
      <c r="M28" s="20"/>
    </row>
    <row r="29" spans="1:13" ht="25.5" customHeight="1">
      <c r="A29" s="65"/>
      <c r="B29" s="21" t="s">
        <v>14</v>
      </c>
      <c r="C29" s="69"/>
      <c r="D29" s="70"/>
      <c r="E29" s="71"/>
      <c r="F29" s="20"/>
      <c r="H29" s="66"/>
      <c r="I29" s="34" t="s">
        <v>28</v>
      </c>
      <c r="J29" s="86"/>
      <c r="K29" s="87"/>
      <c r="L29" s="88"/>
      <c r="M29" s="20"/>
    </row>
    <row r="30" spans="1:13" ht="25.5" customHeight="1">
      <c r="A30" s="65"/>
      <c r="B30" s="21" t="s">
        <v>15</v>
      </c>
      <c r="C30" s="69"/>
      <c r="D30" s="70"/>
      <c r="E30" s="71"/>
      <c r="F30" s="20"/>
      <c r="H30" s="40" t="s">
        <v>13</v>
      </c>
      <c r="I30" s="40"/>
      <c r="J30" s="81">
        <f>D13+K12+K24</f>
        <v>0</v>
      </c>
      <c r="K30" s="81"/>
      <c r="L30" s="81"/>
      <c r="M30" s="39"/>
    </row>
    <row r="31" spans="1:13" ht="25.5" customHeight="1">
      <c r="A31" s="66"/>
      <c r="B31" s="21" t="s">
        <v>16</v>
      </c>
      <c r="C31" s="69"/>
      <c r="D31" s="70"/>
      <c r="E31" s="71"/>
      <c r="F31" s="20"/>
      <c r="H31" s="40" t="s">
        <v>18</v>
      </c>
      <c r="I31" s="40"/>
      <c r="J31" s="81">
        <f>ROUNDDOWN(J30*0.1,0)</f>
        <v>0</v>
      </c>
      <c r="K31" s="81"/>
      <c r="L31" s="81"/>
      <c r="M31" s="41"/>
    </row>
    <row r="32" spans="1:13" ht="25.5" customHeight="1">
      <c r="A32" s="62"/>
      <c r="B32" s="60"/>
      <c r="C32" s="61"/>
      <c r="D32" s="61"/>
      <c r="E32" s="61"/>
      <c r="F32" s="61"/>
      <c r="G32" s="61"/>
      <c r="H32" s="42" t="s">
        <v>96</v>
      </c>
      <c r="I32" s="42"/>
      <c r="J32" s="85">
        <f>J30+J31</f>
        <v>0</v>
      </c>
      <c r="K32" s="85"/>
      <c r="L32" s="85"/>
      <c r="M32" s="39"/>
    </row>
    <row r="33" spans="1:13" ht="12" customHeight="1">
      <c r="B33" s="59"/>
      <c r="C33" s="59"/>
      <c r="D33" s="59"/>
      <c r="E33" s="59"/>
      <c r="F33" s="59"/>
      <c r="H33"/>
      <c r="I33"/>
      <c r="J33"/>
      <c r="K33"/>
      <c r="L33"/>
      <c r="M33" s="37"/>
    </row>
    <row r="34" spans="1:13" ht="49.5" customHeight="1">
      <c r="A34" s="84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18.75" customHeight="1">
      <c r="A35" s="68" t="s">
        <v>117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ht="18.75" customHeight="1">
      <c r="A36" s="68" t="s">
        <v>22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1:13" ht="18.75" customHeight="1">
      <c r="A37" s="18" t="s">
        <v>11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18.75" customHeight="1"/>
    <row r="39" spans="1:13" ht="18.75" customHeight="1"/>
    <row r="40" spans="1:13" ht="18.75" customHeight="1"/>
    <row r="41" spans="1:13" ht="18.75" customHeight="1"/>
    <row r="42" spans="1:13" ht="18.75" customHeight="1"/>
    <row r="43" spans="1:13" ht="18.75" customHeight="1"/>
    <row r="44" spans="1:13" ht="18.75" customHeight="1"/>
    <row r="45" spans="1:13" ht="18.75" customHeight="1"/>
    <row r="46" spans="1:13" ht="18.75" customHeight="1"/>
    <row r="47" spans="1:13" ht="18.75" customHeight="1">
      <c r="G47" s="2"/>
      <c r="H47" s="3"/>
    </row>
    <row r="48" spans="1:13" ht="18.75" customHeight="1"/>
    <row r="49" ht="26.25" customHeight="1"/>
    <row r="50" ht="12.75" customHeight="1"/>
    <row r="51" ht="38.25" customHeight="1"/>
    <row r="52" ht="17.25" customHeight="1"/>
    <row r="53" ht="18.75" customHeight="1"/>
    <row r="54" ht="18.75" customHeight="1"/>
  </sheetData>
  <sheetProtection formatCells="0" formatColumns="0" formatRows="0" insertColumns="0" insertRows="0" insertHyperlinks="0" deleteColumns="0" deleteRows="0" sort="0" autoFilter="0" pivotTables="0"/>
  <mergeCells count="55">
    <mergeCell ref="A2:M2"/>
    <mergeCell ref="A12:B12"/>
    <mergeCell ref="A10:B11"/>
    <mergeCell ref="H10:I11"/>
    <mergeCell ref="F10:F11"/>
    <mergeCell ref="M10:M11"/>
    <mergeCell ref="J3:M3"/>
    <mergeCell ref="J10:L11"/>
    <mergeCell ref="K12:L12"/>
    <mergeCell ref="A34:M34"/>
    <mergeCell ref="C30:E30"/>
    <mergeCell ref="C31:E31"/>
    <mergeCell ref="J31:L31"/>
    <mergeCell ref="J32:L32"/>
    <mergeCell ref="A13:A31"/>
    <mergeCell ref="C22:E22"/>
    <mergeCell ref="C23:E23"/>
    <mergeCell ref="C24:E24"/>
    <mergeCell ref="C17:E17"/>
    <mergeCell ref="C18:E18"/>
    <mergeCell ref="C19:E19"/>
    <mergeCell ref="C20:E20"/>
    <mergeCell ref="J29:L29"/>
    <mergeCell ref="K24:L24"/>
    <mergeCell ref="J13:L13"/>
    <mergeCell ref="A35:M35"/>
    <mergeCell ref="A36:M36"/>
    <mergeCell ref="C21:E21"/>
    <mergeCell ref="C10:E11"/>
    <mergeCell ref="C12:E12"/>
    <mergeCell ref="C14:E14"/>
    <mergeCell ref="C15:E15"/>
    <mergeCell ref="C16:E16"/>
    <mergeCell ref="C25:E25"/>
    <mergeCell ref="C26:E26"/>
    <mergeCell ref="C27:E27"/>
    <mergeCell ref="C28:E28"/>
    <mergeCell ref="C29:E29"/>
    <mergeCell ref="J28:L28"/>
    <mergeCell ref="J30:L30"/>
    <mergeCell ref="D13:E13"/>
    <mergeCell ref="J19:L19"/>
    <mergeCell ref="J20:L20"/>
    <mergeCell ref="J21:L21"/>
    <mergeCell ref="J22:L22"/>
    <mergeCell ref="H12:H29"/>
    <mergeCell ref="J25:L25"/>
    <mergeCell ref="J26:L26"/>
    <mergeCell ref="J27:L27"/>
    <mergeCell ref="J23:L23"/>
    <mergeCell ref="J14:L14"/>
    <mergeCell ref="J15:L15"/>
    <mergeCell ref="J16:L16"/>
    <mergeCell ref="J17:L17"/>
    <mergeCell ref="J18:L18"/>
  </mergeCells>
  <phoneticPr fontId="2"/>
  <printOptions horizontalCentered="1"/>
  <pageMargins left="0" right="0" top="0" bottom="0" header="0.31496062992125984" footer="0.31496062992125984"/>
  <pageSetup paperSize="9" scale="68" orientation="landscape" r:id="rId1"/>
  <headerFooter alignWithMargins="0"/>
  <rowBreaks count="1" manualBreakCount="1">
    <brk id="5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4"/>
  <sheetViews>
    <sheetView view="pageBreakPreview" zoomScale="85" zoomScaleNormal="100" zoomScaleSheetLayoutView="85" workbookViewId="0">
      <selection activeCell="I37" sqref="I37"/>
    </sheetView>
  </sheetViews>
  <sheetFormatPr defaultRowHeight="13.5"/>
  <cols>
    <col min="1" max="1" width="2.75" style="1" customWidth="1"/>
    <col min="2" max="2" width="25.625" style="1" customWidth="1"/>
    <col min="3" max="5" width="7.625" style="1" customWidth="1"/>
    <col min="6" max="6" width="22" style="1" customWidth="1"/>
    <col min="7" max="7" width="4.125" style="1" customWidth="1"/>
    <col min="8" max="8" width="2.375" style="1" customWidth="1"/>
    <col min="9" max="9" width="25.625" style="1" customWidth="1"/>
    <col min="10" max="12" width="7.625" style="1" customWidth="1"/>
    <col min="13" max="13" width="22" style="1" customWidth="1"/>
    <col min="14" max="16384" width="9" style="1"/>
  </cols>
  <sheetData>
    <row r="1" spans="1:13" ht="19.5">
      <c r="A1" s="4" t="s">
        <v>93</v>
      </c>
      <c r="B1" s="5"/>
      <c r="C1" s="5"/>
      <c r="D1" s="5"/>
      <c r="E1" s="5"/>
      <c r="F1" s="6"/>
    </row>
    <row r="2" spans="1:13" ht="26.25" customHeight="1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26.25" customHeight="1">
      <c r="A3" s="51"/>
      <c r="B3" s="51"/>
      <c r="C3" s="51"/>
      <c r="D3" s="51"/>
      <c r="E3" s="51"/>
      <c r="F3" s="51"/>
      <c r="G3" s="51"/>
      <c r="H3" s="51"/>
      <c r="I3" s="51"/>
      <c r="J3" s="95" t="s">
        <v>100</v>
      </c>
      <c r="K3" s="95"/>
      <c r="L3" s="95"/>
      <c r="M3" s="95"/>
    </row>
    <row r="4" spans="1:13" ht="26.25" customHeight="1">
      <c r="A4" s="51"/>
      <c r="B4" s="57" t="s">
        <v>101</v>
      </c>
      <c r="C4" s="51"/>
      <c r="D4" s="51"/>
      <c r="E4" s="51"/>
      <c r="F4" s="51"/>
      <c r="G4" s="51"/>
      <c r="H4" s="51"/>
      <c r="I4" s="51"/>
      <c r="J4" s="55"/>
      <c r="K4" s="55"/>
      <c r="L4" s="55"/>
      <c r="M4" s="55"/>
    </row>
    <row r="5" spans="1:13" ht="21" customHeight="1">
      <c r="A5" s="19"/>
      <c r="B5" s="19"/>
      <c r="C5" s="19"/>
      <c r="D5" s="19"/>
      <c r="E5" s="19"/>
      <c r="F5" s="19"/>
      <c r="J5" s="45" t="s">
        <v>97</v>
      </c>
      <c r="K5" s="45"/>
      <c r="L5" s="45"/>
    </row>
    <row r="6" spans="1:13" ht="21" customHeight="1">
      <c r="A6" s="19"/>
      <c r="B6" s="8"/>
      <c r="C6" s="9"/>
      <c r="D6" s="19"/>
      <c r="E6" s="8"/>
      <c r="J6" s="45" t="s">
        <v>98</v>
      </c>
      <c r="K6" s="45"/>
      <c r="L6" s="45"/>
    </row>
    <row r="7" spans="1:13" ht="21" customHeight="1">
      <c r="A7" s="19"/>
      <c r="B7" s="11"/>
      <c r="C7" s="11"/>
      <c r="D7" s="19"/>
      <c r="E7" s="11"/>
      <c r="F7" s="10"/>
      <c r="J7" s="45" t="s">
        <v>99</v>
      </c>
      <c r="K7" s="45"/>
      <c r="L7" s="45"/>
    </row>
    <row r="8" spans="1:13" ht="21" customHeight="1">
      <c r="A8" s="19"/>
      <c r="B8" s="11" t="s">
        <v>102</v>
      </c>
      <c r="C8" s="11"/>
      <c r="D8" s="19"/>
      <c r="E8" s="11"/>
      <c r="F8" s="10"/>
      <c r="J8" s="45"/>
      <c r="K8" s="45"/>
      <c r="L8" s="45"/>
    </row>
    <row r="9" spans="1:13" ht="21" customHeight="1">
      <c r="A9" s="19"/>
      <c r="B9" s="12"/>
      <c r="C9" s="12"/>
      <c r="D9" s="19"/>
      <c r="E9" s="12"/>
      <c r="M9" s="13" t="s">
        <v>6</v>
      </c>
    </row>
    <row r="10" spans="1:13" s="2" customFormat="1" ht="18.75" customHeight="1">
      <c r="A10" s="72" t="s">
        <v>5</v>
      </c>
      <c r="B10" s="74"/>
      <c r="C10" s="72" t="s">
        <v>12</v>
      </c>
      <c r="D10" s="73"/>
      <c r="E10" s="74"/>
      <c r="F10" s="93" t="s">
        <v>29</v>
      </c>
      <c r="H10" s="92" t="s">
        <v>5</v>
      </c>
      <c r="I10" s="92"/>
      <c r="J10" s="92" t="s">
        <v>12</v>
      </c>
      <c r="K10" s="92"/>
      <c r="L10" s="92"/>
      <c r="M10" s="92" t="s">
        <v>29</v>
      </c>
    </row>
    <row r="11" spans="1:13" s="2" customFormat="1" ht="37.5" customHeight="1">
      <c r="A11" s="75"/>
      <c r="B11" s="77"/>
      <c r="C11" s="75"/>
      <c r="D11" s="76"/>
      <c r="E11" s="77"/>
      <c r="F11" s="94"/>
      <c r="H11" s="92"/>
      <c r="I11" s="92"/>
      <c r="J11" s="92"/>
      <c r="K11" s="92"/>
      <c r="L11" s="92"/>
      <c r="M11" s="92"/>
    </row>
    <row r="12" spans="1:13" ht="25.5" customHeight="1">
      <c r="A12" s="91" t="s">
        <v>7</v>
      </c>
      <c r="B12" s="91"/>
      <c r="C12" s="78"/>
      <c r="D12" s="79"/>
      <c r="E12" s="80"/>
      <c r="F12" s="20"/>
      <c r="H12" s="64"/>
      <c r="I12" s="22" t="s">
        <v>61</v>
      </c>
      <c r="J12" s="53" t="s">
        <v>66</v>
      </c>
      <c r="K12" s="89">
        <f>SUM(J13:L23)</f>
        <v>9200000</v>
      </c>
      <c r="L12" s="89"/>
      <c r="M12" s="20"/>
    </row>
    <row r="13" spans="1:13" ht="25.5" customHeight="1">
      <c r="A13" s="64"/>
      <c r="B13" s="22" t="s">
        <v>4</v>
      </c>
      <c r="C13" s="52" t="s">
        <v>66</v>
      </c>
      <c r="D13" s="82">
        <f>SUM(C14:E31)</f>
        <v>129918000</v>
      </c>
      <c r="E13" s="83"/>
      <c r="F13" s="20"/>
      <c r="H13" s="65"/>
      <c r="I13" s="34" t="s">
        <v>83</v>
      </c>
      <c r="J13" s="63">
        <v>3000000</v>
      </c>
      <c r="K13" s="63"/>
      <c r="L13" s="63"/>
      <c r="M13" s="20"/>
    </row>
    <row r="14" spans="1:13" ht="25.5" customHeight="1">
      <c r="A14" s="65"/>
      <c r="B14" s="34" t="s">
        <v>35</v>
      </c>
      <c r="C14" s="69">
        <v>5376000</v>
      </c>
      <c r="D14" s="70"/>
      <c r="E14" s="71"/>
      <c r="F14" s="20" t="s">
        <v>71</v>
      </c>
      <c r="H14" s="65"/>
      <c r="I14" s="34" t="s">
        <v>77</v>
      </c>
      <c r="J14" s="63">
        <v>900000</v>
      </c>
      <c r="K14" s="63"/>
      <c r="L14" s="63"/>
      <c r="M14" s="20"/>
    </row>
    <row r="15" spans="1:13" ht="25.5" customHeight="1">
      <c r="A15" s="65"/>
      <c r="B15" s="34" t="s">
        <v>36</v>
      </c>
      <c r="C15" s="69">
        <v>5184000</v>
      </c>
      <c r="D15" s="70"/>
      <c r="E15" s="71"/>
      <c r="F15" s="20" t="s">
        <v>112</v>
      </c>
      <c r="H15" s="65"/>
      <c r="I15" s="34" t="s">
        <v>78</v>
      </c>
      <c r="J15" s="63">
        <v>100000</v>
      </c>
      <c r="K15" s="63"/>
      <c r="L15" s="63"/>
      <c r="M15" s="20"/>
    </row>
    <row r="16" spans="1:13" ht="25.5" customHeight="1">
      <c r="A16" s="65"/>
      <c r="B16" s="34" t="s">
        <v>41</v>
      </c>
      <c r="C16" s="69">
        <v>37776000</v>
      </c>
      <c r="D16" s="70"/>
      <c r="E16" s="71"/>
      <c r="F16" s="20" t="s">
        <v>72</v>
      </c>
      <c r="H16" s="65"/>
      <c r="I16" s="34" t="s">
        <v>38</v>
      </c>
      <c r="J16" s="63">
        <v>1000000</v>
      </c>
      <c r="K16" s="63"/>
      <c r="L16" s="63"/>
      <c r="M16" s="20"/>
    </row>
    <row r="17" spans="1:13" ht="25.5" customHeight="1">
      <c r="A17" s="65"/>
      <c r="B17" s="34" t="s">
        <v>42</v>
      </c>
      <c r="C17" s="69">
        <v>4608000</v>
      </c>
      <c r="D17" s="70"/>
      <c r="E17" s="71"/>
      <c r="F17" s="20" t="s">
        <v>71</v>
      </c>
      <c r="H17" s="65"/>
      <c r="I17" s="34" t="s">
        <v>51</v>
      </c>
      <c r="J17" s="63">
        <v>4000000</v>
      </c>
      <c r="K17" s="63"/>
      <c r="L17" s="63"/>
      <c r="M17" s="20"/>
    </row>
    <row r="18" spans="1:13" ht="25.5" customHeight="1">
      <c r="A18" s="65"/>
      <c r="B18" s="34" t="s">
        <v>43</v>
      </c>
      <c r="C18" s="69">
        <v>6624000</v>
      </c>
      <c r="D18" s="70"/>
      <c r="E18" s="71"/>
      <c r="F18" s="20" t="s">
        <v>73</v>
      </c>
      <c r="H18" s="65"/>
      <c r="I18" s="34" t="s">
        <v>52</v>
      </c>
      <c r="J18" s="63">
        <v>200000</v>
      </c>
      <c r="K18" s="63"/>
      <c r="L18" s="63"/>
      <c r="M18" s="20"/>
    </row>
    <row r="19" spans="1:13" ht="25.5" customHeight="1">
      <c r="A19" s="65"/>
      <c r="B19" s="34" t="s">
        <v>44</v>
      </c>
      <c r="C19" s="69">
        <v>3600000</v>
      </c>
      <c r="D19" s="70"/>
      <c r="E19" s="71"/>
      <c r="F19" s="20" t="s">
        <v>115</v>
      </c>
      <c r="H19" s="65"/>
      <c r="I19" s="34" t="s">
        <v>63</v>
      </c>
      <c r="J19" s="63"/>
      <c r="K19" s="63"/>
      <c r="L19" s="63"/>
      <c r="M19" s="20"/>
    </row>
    <row r="20" spans="1:13" ht="25.5" customHeight="1">
      <c r="A20" s="65"/>
      <c r="B20" s="34" t="s">
        <v>45</v>
      </c>
      <c r="C20" s="69">
        <v>3600000</v>
      </c>
      <c r="D20" s="70"/>
      <c r="E20" s="71"/>
      <c r="F20" s="20" t="s">
        <v>115</v>
      </c>
      <c r="H20" s="65"/>
      <c r="I20" s="34" t="s">
        <v>63</v>
      </c>
      <c r="J20" s="63"/>
      <c r="K20" s="63"/>
      <c r="L20" s="63"/>
      <c r="M20" s="20"/>
    </row>
    <row r="21" spans="1:13" ht="25.5" customHeight="1">
      <c r="A21" s="65"/>
      <c r="B21" s="34" t="s">
        <v>46</v>
      </c>
      <c r="C21" s="69">
        <v>3600000</v>
      </c>
      <c r="D21" s="70"/>
      <c r="E21" s="71"/>
      <c r="F21" s="20" t="s">
        <v>115</v>
      </c>
      <c r="H21" s="65"/>
      <c r="I21" s="34" t="s">
        <v>63</v>
      </c>
      <c r="J21" s="63"/>
      <c r="K21" s="63"/>
      <c r="L21" s="63"/>
      <c r="M21" s="20"/>
    </row>
    <row r="22" spans="1:13" ht="25.5" customHeight="1">
      <c r="A22" s="65"/>
      <c r="B22" s="34" t="s">
        <v>47</v>
      </c>
      <c r="C22" s="69">
        <v>12672000</v>
      </c>
      <c r="D22" s="70"/>
      <c r="E22" s="71"/>
      <c r="F22" s="20" t="s">
        <v>70</v>
      </c>
      <c r="H22" s="65"/>
      <c r="I22" s="34" t="s">
        <v>63</v>
      </c>
      <c r="J22" s="63"/>
      <c r="K22" s="63"/>
      <c r="L22" s="63"/>
      <c r="M22" s="20"/>
    </row>
    <row r="23" spans="1:13" ht="25.5" customHeight="1">
      <c r="A23" s="65"/>
      <c r="B23" s="34" t="s">
        <v>48</v>
      </c>
      <c r="C23" s="69">
        <v>0</v>
      </c>
      <c r="D23" s="70"/>
      <c r="E23" s="71"/>
      <c r="F23" s="20" t="s">
        <v>75</v>
      </c>
      <c r="H23" s="65"/>
      <c r="I23" s="34" t="s">
        <v>63</v>
      </c>
      <c r="J23" s="63"/>
      <c r="K23" s="63"/>
      <c r="L23" s="63"/>
      <c r="M23" s="20"/>
    </row>
    <row r="24" spans="1:13" ht="25.5" customHeight="1">
      <c r="A24" s="65"/>
      <c r="B24" s="34" t="s">
        <v>49</v>
      </c>
      <c r="C24" s="69">
        <v>480000</v>
      </c>
      <c r="D24" s="70"/>
      <c r="E24" s="71"/>
      <c r="F24" s="20" t="s">
        <v>74</v>
      </c>
      <c r="H24" s="65"/>
      <c r="I24" s="22" t="s">
        <v>10</v>
      </c>
      <c r="J24" s="53" t="s">
        <v>66</v>
      </c>
      <c r="K24" s="89">
        <f>SUM(J25:L29)</f>
        <v>22711800</v>
      </c>
      <c r="L24" s="89"/>
      <c r="M24" s="20"/>
    </row>
    <row r="25" spans="1:13" ht="25.5" customHeight="1">
      <c r="A25" s="65"/>
      <c r="B25" s="34" t="s">
        <v>80</v>
      </c>
      <c r="C25" s="69">
        <v>1728000</v>
      </c>
      <c r="D25" s="70"/>
      <c r="E25" s="71"/>
      <c r="F25" s="20" t="s">
        <v>79</v>
      </c>
      <c r="H25" s="65"/>
      <c r="I25" s="34" t="s">
        <v>25</v>
      </c>
      <c r="J25" s="63">
        <v>4000000</v>
      </c>
      <c r="K25" s="63"/>
      <c r="L25" s="63"/>
      <c r="M25" s="20"/>
    </row>
    <row r="26" spans="1:13" ht="25.5" customHeight="1">
      <c r="A26" s="65"/>
      <c r="B26" s="34" t="s">
        <v>50</v>
      </c>
      <c r="C26" s="69">
        <v>1920000</v>
      </c>
      <c r="D26" s="70"/>
      <c r="E26" s="71"/>
      <c r="F26" s="20" t="s">
        <v>74</v>
      </c>
      <c r="H26" s="65"/>
      <c r="I26" s="34" t="s">
        <v>26</v>
      </c>
      <c r="J26" s="63">
        <v>2000000</v>
      </c>
      <c r="K26" s="63"/>
      <c r="L26" s="63"/>
      <c r="M26" s="20"/>
    </row>
    <row r="27" spans="1:13" ht="25.5" customHeight="1">
      <c r="A27" s="65"/>
      <c r="B27" s="34" t="s">
        <v>9</v>
      </c>
      <c r="C27" s="69">
        <v>21050000</v>
      </c>
      <c r="D27" s="70"/>
      <c r="E27" s="71"/>
      <c r="F27" s="20"/>
      <c r="H27" s="65"/>
      <c r="I27" s="34" t="s">
        <v>113</v>
      </c>
      <c r="J27" s="63">
        <v>1000000</v>
      </c>
      <c r="K27" s="63"/>
      <c r="L27" s="63"/>
      <c r="M27" s="20"/>
    </row>
    <row r="28" spans="1:13" ht="25.5" customHeight="1">
      <c r="A28" s="65"/>
      <c r="B28" s="34" t="s">
        <v>8</v>
      </c>
      <c r="C28" s="69">
        <v>5425000</v>
      </c>
      <c r="D28" s="70"/>
      <c r="E28" s="71"/>
      <c r="F28" s="20"/>
      <c r="H28" s="65"/>
      <c r="I28" s="34" t="s">
        <v>114</v>
      </c>
      <c r="J28" s="63">
        <v>14711800</v>
      </c>
      <c r="K28" s="63"/>
      <c r="L28" s="63"/>
      <c r="M28" s="20"/>
    </row>
    <row r="29" spans="1:13" ht="25.5" customHeight="1">
      <c r="A29" s="65"/>
      <c r="B29" s="34" t="s">
        <v>14</v>
      </c>
      <c r="C29" s="69">
        <v>4975000</v>
      </c>
      <c r="D29" s="70"/>
      <c r="E29" s="71"/>
      <c r="F29" s="20"/>
      <c r="H29" s="66"/>
      <c r="I29" s="34" t="s">
        <v>28</v>
      </c>
      <c r="J29" s="69">
        <v>1000000</v>
      </c>
      <c r="K29" s="70"/>
      <c r="L29" s="71"/>
      <c r="M29" s="20"/>
    </row>
    <row r="30" spans="1:13" ht="25.5" customHeight="1">
      <c r="A30" s="65"/>
      <c r="B30" s="34" t="s">
        <v>15</v>
      </c>
      <c r="C30" s="69">
        <v>5600000</v>
      </c>
      <c r="D30" s="70"/>
      <c r="E30" s="71"/>
      <c r="F30" s="20"/>
      <c r="H30" s="40" t="s">
        <v>13</v>
      </c>
      <c r="I30" s="40"/>
      <c r="J30" s="81">
        <f>D13+K12+K24</f>
        <v>161829800</v>
      </c>
      <c r="K30" s="81"/>
      <c r="L30" s="81"/>
      <c r="M30" s="39"/>
    </row>
    <row r="31" spans="1:13" ht="25.5" customHeight="1">
      <c r="A31" s="66"/>
      <c r="B31" s="34" t="s">
        <v>16</v>
      </c>
      <c r="C31" s="69">
        <v>5700000</v>
      </c>
      <c r="D31" s="70"/>
      <c r="E31" s="71"/>
      <c r="F31" s="20"/>
      <c r="H31" s="40" t="s">
        <v>18</v>
      </c>
      <c r="I31" s="40"/>
      <c r="J31" s="81">
        <f>ROUNDDOWN(J30*0.1,0)</f>
        <v>16182980</v>
      </c>
      <c r="K31" s="81"/>
      <c r="L31" s="81"/>
      <c r="M31" s="41"/>
    </row>
    <row r="32" spans="1:13" ht="25.5" customHeight="1">
      <c r="A32" s="62"/>
      <c r="B32" s="60"/>
      <c r="C32" s="61"/>
      <c r="D32" s="61"/>
      <c r="E32" s="61"/>
      <c r="F32" s="61"/>
      <c r="G32" s="61"/>
      <c r="H32" s="42" t="s">
        <v>96</v>
      </c>
      <c r="I32" s="42"/>
      <c r="J32" s="85">
        <f>J30+J31</f>
        <v>178012780</v>
      </c>
      <c r="K32" s="85"/>
      <c r="L32" s="85"/>
      <c r="M32" s="39"/>
    </row>
    <row r="33" spans="1:13" ht="12" customHeight="1">
      <c r="B33" s="59"/>
      <c r="C33" s="59"/>
      <c r="D33" s="59"/>
      <c r="E33" s="59"/>
      <c r="F33" s="59"/>
      <c r="H33"/>
      <c r="I33"/>
      <c r="J33"/>
      <c r="K33"/>
      <c r="L33"/>
      <c r="M33" s="37"/>
    </row>
    <row r="34" spans="1:13" ht="49.5" customHeight="1">
      <c r="A34" s="84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18.75" customHeight="1">
      <c r="A35" s="68" t="s">
        <v>117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ht="18.75" customHeight="1">
      <c r="A36" s="68" t="s">
        <v>22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1:13" ht="18.75" customHeight="1">
      <c r="A37" s="18" t="s">
        <v>11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18.75" customHeight="1"/>
    <row r="39" spans="1:13" ht="18.75" customHeight="1"/>
    <row r="40" spans="1:13" ht="18.75" customHeight="1"/>
    <row r="41" spans="1:13" ht="18.75" customHeight="1"/>
    <row r="42" spans="1:13" ht="18.75" customHeight="1"/>
    <row r="43" spans="1:13" ht="18.75" customHeight="1"/>
    <row r="44" spans="1:13" ht="18.75" customHeight="1"/>
    <row r="45" spans="1:13" ht="18.75" customHeight="1"/>
    <row r="46" spans="1:13" ht="18.75" customHeight="1"/>
    <row r="47" spans="1:13" ht="18.75" customHeight="1">
      <c r="G47" s="2"/>
      <c r="H47" s="3"/>
    </row>
    <row r="48" spans="1:13" ht="18.75" customHeight="1"/>
    <row r="49" ht="26.25" customHeight="1"/>
    <row r="50" ht="12.75" customHeight="1"/>
    <row r="51" ht="38.25" customHeight="1"/>
    <row r="52" ht="17.25" customHeight="1"/>
    <row r="53" ht="18.75" customHeight="1"/>
    <row r="54" ht="18.75" customHeight="1"/>
  </sheetData>
  <sheetProtection formatCells="0" formatColumns="0" formatRows="0" insertColumns="0" insertRows="0" insertHyperlinks="0" deleteColumns="0" deleteRows="0" sort="0" autoFilter="0" pivotTables="0"/>
  <mergeCells count="55">
    <mergeCell ref="C27:E27"/>
    <mergeCell ref="J27:L27"/>
    <mergeCell ref="A36:M36"/>
    <mergeCell ref="C28:E28"/>
    <mergeCell ref="J28:L28"/>
    <mergeCell ref="C29:E29"/>
    <mergeCell ref="J29:L29"/>
    <mergeCell ref="C30:E30"/>
    <mergeCell ref="J30:L30"/>
    <mergeCell ref="C31:E31"/>
    <mergeCell ref="J31:L31"/>
    <mergeCell ref="J32:L32"/>
    <mergeCell ref="A34:M34"/>
    <mergeCell ref="A35:M35"/>
    <mergeCell ref="C24:E24"/>
    <mergeCell ref="K24:L24"/>
    <mergeCell ref="C25:E25"/>
    <mergeCell ref="J25:L25"/>
    <mergeCell ref="C26:E26"/>
    <mergeCell ref="J26:L26"/>
    <mergeCell ref="C21:E21"/>
    <mergeCell ref="J21:L21"/>
    <mergeCell ref="C22:E22"/>
    <mergeCell ref="J22:L22"/>
    <mergeCell ref="C23:E23"/>
    <mergeCell ref="J23:L23"/>
    <mergeCell ref="J19:L19"/>
    <mergeCell ref="C20:E20"/>
    <mergeCell ref="J20:L20"/>
    <mergeCell ref="C18:E18"/>
    <mergeCell ref="J18:L18"/>
    <mergeCell ref="A12:B12"/>
    <mergeCell ref="C12:E12"/>
    <mergeCell ref="K12:L12"/>
    <mergeCell ref="A13:A31"/>
    <mergeCell ref="D13:E13"/>
    <mergeCell ref="J13:L13"/>
    <mergeCell ref="C14:E14"/>
    <mergeCell ref="J14:L14"/>
    <mergeCell ref="C15:E15"/>
    <mergeCell ref="H12:H29"/>
    <mergeCell ref="J15:L15"/>
    <mergeCell ref="C16:E16"/>
    <mergeCell ref="J16:L16"/>
    <mergeCell ref="C17:E17"/>
    <mergeCell ref="J17:L17"/>
    <mergeCell ref="C19:E19"/>
    <mergeCell ref="A2:M2"/>
    <mergeCell ref="J3:M3"/>
    <mergeCell ref="A10:B11"/>
    <mergeCell ref="C10:E11"/>
    <mergeCell ref="F10:F11"/>
    <mergeCell ref="H10:I11"/>
    <mergeCell ref="J10:L11"/>
    <mergeCell ref="M10:M11"/>
  </mergeCells>
  <phoneticPr fontId="2"/>
  <printOptions horizontalCentered="1"/>
  <pageMargins left="0" right="0" top="0" bottom="0" header="0.31496062992125984" footer="0.31496062992125984"/>
  <pageSetup paperSize="9" scale="68" orientation="landscape" r:id="rId1"/>
  <headerFooter alignWithMargins="0"/>
  <rowBreaks count="1" manualBreakCount="1">
    <brk id="50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8"/>
  <sheetViews>
    <sheetView view="pageBreakPreview" topLeftCell="A10" zoomScale="85" zoomScaleNormal="100" zoomScaleSheetLayoutView="85" workbookViewId="0">
      <selection activeCell="E42" sqref="E42"/>
    </sheetView>
  </sheetViews>
  <sheetFormatPr defaultRowHeight="18.75"/>
  <cols>
    <col min="1" max="1" width="3.875" style="8" customWidth="1"/>
    <col min="2" max="2" width="20.75" style="8" customWidth="1"/>
    <col min="3" max="3" width="10.75" style="8" customWidth="1"/>
    <col min="4" max="4" width="13.625" style="8" customWidth="1"/>
    <col min="5" max="11" width="19.25" style="8" customWidth="1"/>
    <col min="12" max="16384" width="9" style="8"/>
  </cols>
  <sheetData>
    <row r="1" spans="1:14" ht="18.75" customHeight="1">
      <c r="B1" s="14" t="s">
        <v>92</v>
      </c>
      <c r="C1" s="14"/>
      <c r="D1" s="15"/>
      <c r="E1" s="15"/>
      <c r="F1" s="15"/>
      <c r="G1" s="15"/>
      <c r="H1" s="15"/>
      <c r="I1" s="15"/>
      <c r="J1" s="15"/>
      <c r="K1" s="16"/>
    </row>
    <row r="2" spans="1:14" ht="26.25" customHeight="1">
      <c r="A2" s="90" t="s">
        <v>65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44"/>
      <c r="M2" s="44"/>
      <c r="N2" s="44"/>
    </row>
    <row r="3" spans="1:14" ht="26.25" customHeight="1">
      <c r="A3" s="50"/>
      <c r="B3" s="50"/>
      <c r="C3" s="50"/>
      <c r="D3" s="50"/>
      <c r="E3" s="50"/>
      <c r="F3" s="50"/>
      <c r="G3" s="50"/>
      <c r="H3" s="50"/>
      <c r="I3" s="50"/>
      <c r="J3" s="95" t="s">
        <v>103</v>
      </c>
      <c r="K3" s="95"/>
      <c r="L3" s="44"/>
      <c r="M3" s="44"/>
      <c r="N3" s="44"/>
    </row>
    <row r="4" spans="1:14" ht="26.25" customHeight="1">
      <c r="A4" s="50"/>
      <c r="B4" s="50" t="s">
        <v>105</v>
      </c>
      <c r="C4" s="50"/>
      <c r="D4" s="50"/>
      <c r="E4" s="50"/>
      <c r="F4" s="50"/>
      <c r="G4" s="50"/>
      <c r="H4" s="50"/>
      <c r="I4" s="50"/>
      <c r="J4" s="55"/>
      <c r="K4" s="55"/>
      <c r="L4" s="44"/>
      <c r="M4" s="44"/>
      <c r="N4" s="44"/>
    </row>
    <row r="5" spans="1:14" s="1" customFormat="1" ht="21" customHeight="1">
      <c r="A5" s="19"/>
      <c r="B5" s="19"/>
      <c r="C5" s="19"/>
      <c r="D5" s="19"/>
      <c r="E5" s="19"/>
      <c r="F5" s="19"/>
      <c r="J5" s="43" t="s">
        <v>68</v>
      </c>
      <c r="K5" s="43"/>
      <c r="L5" s="43"/>
    </row>
    <row r="6" spans="1:14" s="1" customFormat="1" ht="21" customHeight="1">
      <c r="A6" s="19"/>
      <c r="B6" s="8"/>
      <c r="C6" s="9"/>
      <c r="D6" s="19"/>
      <c r="E6" s="8"/>
      <c r="J6" s="43" t="s">
        <v>67</v>
      </c>
      <c r="K6" s="43"/>
      <c r="L6" s="43"/>
    </row>
    <row r="7" spans="1:14" s="1" customFormat="1" ht="21" customHeight="1">
      <c r="A7" s="19"/>
      <c r="B7" s="11"/>
      <c r="C7" s="11"/>
      <c r="D7" s="19"/>
      <c r="E7" s="11"/>
      <c r="F7" s="10"/>
      <c r="J7" s="43" t="s">
        <v>69</v>
      </c>
      <c r="K7" s="43"/>
      <c r="L7" s="43"/>
    </row>
    <row r="8" spans="1:14" ht="24.95" customHeight="1">
      <c r="B8" s="12"/>
      <c r="C8" s="12"/>
      <c r="D8" s="23"/>
      <c r="E8" s="23"/>
      <c r="F8" s="23"/>
      <c r="G8" s="23"/>
      <c r="H8" s="23"/>
      <c r="I8" s="23"/>
      <c r="J8" s="23"/>
      <c r="K8" s="24" t="s">
        <v>21</v>
      </c>
    </row>
    <row r="9" spans="1:14" ht="73.5" customHeight="1">
      <c r="B9" s="25" t="s">
        <v>17</v>
      </c>
      <c r="C9" s="27" t="s">
        <v>31</v>
      </c>
      <c r="D9" s="25" t="s">
        <v>19</v>
      </c>
      <c r="E9" s="26" t="s">
        <v>24</v>
      </c>
      <c r="F9" s="26" t="s">
        <v>20</v>
      </c>
      <c r="G9" s="26" t="s">
        <v>2</v>
      </c>
      <c r="H9" s="26" t="s">
        <v>3</v>
      </c>
      <c r="I9" s="26" t="s">
        <v>0</v>
      </c>
      <c r="J9" s="26" t="s">
        <v>30</v>
      </c>
      <c r="K9" s="27" t="s">
        <v>1</v>
      </c>
    </row>
    <row r="10" spans="1:14" ht="18" customHeight="1">
      <c r="B10" s="110" t="s">
        <v>35</v>
      </c>
      <c r="C10" s="112" t="s">
        <v>32</v>
      </c>
      <c r="D10" s="96"/>
      <c r="E10" s="28"/>
      <c r="F10" s="104">
        <f>E10*E11</f>
        <v>0</v>
      </c>
      <c r="G10" s="104">
        <f>D10*F10</f>
        <v>0</v>
      </c>
      <c r="H10" s="104">
        <f>G10*12</f>
        <v>0</v>
      </c>
      <c r="I10" s="106"/>
      <c r="J10" s="106"/>
      <c r="K10" s="108">
        <f>H10+I10+J10</f>
        <v>0</v>
      </c>
    </row>
    <row r="11" spans="1:14" ht="18" customHeight="1">
      <c r="B11" s="111"/>
      <c r="C11" s="113"/>
      <c r="D11" s="97"/>
      <c r="E11" s="33"/>
      <c r="F11" s="105"/>
      <c r="G11" s="105"/>
      <c r="H11" s="105"/>
      <c r="I11" s="107"/>
      <c r="J11" s="107"/>
      <c r="K11" s="109"/>
    </row>
    <row r="12" spans="1:14" ht="18" customHeight="1">
      <c r="B12" s="110" t="s">
        <v>37</v>
      </c>
      <c r="C12" s="112" t="s">
        <v>32</v>
      </c>
      <c r="D12" s="96"/>
      <c r="E12" s="28"/>
      <c r="F12" s="104">
        <f>E12*E13</f>
        <v>0</v>
      </c>
      <c r="G12" s="104">
        <f>D12*F12</f>
        <v>0</v>
      </c>
      <c r="H12" s="104">
        <f>G12*12</f>
        <v>0</v>
      </c>
      <c r="I12" s="106"/>
      <c r="J12" s="106"/>
      <c r="K12" s="108">
        <f>H12+I12+J12</f>
        <v>0</v>
      </c>
    </row>
    <row r="13" spans="1:14" ht="18" customHeight="1">
      <c r="B13" s="111"/>
      <c r="C13" s="113"/>
      <c r="D13" s="97"/>
      <c r="E13" s="33"/>
      <c r="F13" s="105"/>
      <c r="G13" s="105"/>
      <c r="H13" s="105"/>
      <c r="I13" s="107"/>
      <c r="J13" s="107"/>
      <c r="K13" s="109"/>
    </row>
    <row r="14" spans="1:14" ht="18" customHeight="1">
      <c r="B14" s="110" t="s">
        <v>53</v>
      </c>
      <c r="C14" s="112" t="s">
        <v>32</v>
      </c>
      <c r="D14" s="96"/>
      <c r="E14" s="28"/>
      <c r="F14" s="104">
        <f>E14*E15</f>
        <v>0</v>
      </c>
      <c r="G14" s="104">
        <f>D14*F14</f>
        <v>0</v>
      </c>
      <c r="H14" s="104">
        <f>G14*12</f>
        <v>0</v>
      </c>
      <c r="I14" s="106"/>
      <c r="J14" s="106"/>
      <c r="K14" s="108">
        <f>H14+I14+J14</f>
        <v>0</v>
      </c>
    </row>
    <row r="15" spans="1:14" ht="18" customHeight="1">
      <c r="B15" s="111"/>
      <c r="C15" s="113"/>
      <c r="D15" s="97"/>
      <c r="E15" s="33"/>
      <c r="F15" s="105"/>
      <c r="G15" s="105"/>
      <c r="H15" s="105"/>
      <c r="I15" s="107"/>
      <c r="J15" s="107"/>
      <c r="K15" s="109"/>
    </row>
    <row r="16" spans="1:14" ht="18" customHeight="1">
      <c r="B16" s="110" t="s">
        <v>53</v>
      </c>
      <c r="C16" s="112" t="s">
        <v>62</v>
      </c>
      <c r="D16" s="96"/>
      <c r="E16" s="28"/>
      <c r="F16" s="104">
        <f>E16*E17</f>
        <v>0</v>
      </c>
      <c r="G16" s="104">
        <f>D16*F16</f>
        <v>0</v>
      </c>
      <c r="H16" s="104">
        <f>G16*12</f>
        <v>0</v>
      </c>
      <c r="I16" s="106"/>
      <c r="J16" s="106"/>
      <c r="K16" s="108">
        <f>H16+I16+J16</f>
        <v>0</v>
      </c>
    </row>
    <row r="17" spans="2:11" ht="18" customHeight="1">
      <c r="B17" s="111"/>
      <c r="C17" s="113"/>
      <c r="D17" s="97"/>
      <c r="E17" s="33"/>
      <c r="F17" s="105"/>
      <c r="G17" s="105"/>
      <c r="H17" s="105"/>
      <c r="I17" s="107"/>
      <c r="J17" s="107"/>
      <c r="K17" s="109"/>
    </row>
    <row r="18" spans="2:11" ht="18" customHeight="1">
      <c r="B18" s="110" t="s">
        <v>54</v>
      </c>
      <c r="C18" s="112" t="s">
        <v>32</v>
      </c>
      <c r="D18" s="96"/>
      <c r="E18" s="28"/>
      <c r="F18" s="104">
        <f>E18*E19</f>
        <v>0</v>
      </c>
      <c r="G18" s="104">
        <f>D18*F18</f>
        <v>0</v>
      </c>
      <c r="H18" s="104">
        <f>G18*12</f>
        <v>0</v>
      </c>
      <c r="I18" s="106"/>
      <c r="J18" s="106"/>
      <c r="K18" s="108">
        <f>H18+I18+J18</f>
        <v>0</v>
      </c>
    </row>
    <row r="19" spans="2:11" ht="18" customHeight="1">
      <c r="B19" s="111"/>
      <c r="C19" s="113"/>
      <c r="D19" s="97"/>
      <c r="E19" s="33"/>
      <c r="F19" s="105"/>
      <c r="G19" s="105"/>
      <c r="H19" s="105"/>
      <c r="I19" s="107"/>
      <c r="J19" s="107"/>
      <c r="K19" s="109"/>
    </row>
    <row r="20" spans="2:11" ht="18" customHeight="1">
      <c r="B20" s="110" t="s">
        <v>55</v>
      </c>
      <c r="C20" s="112" t="s">
        <v>32</v>
      </c>
      <c r="D20" s="96"/>
      <c r="E20" s="28"/>
      <c r="F20" s="104">
        <f>E20*E21</f>
        <v>0</v>
      </c>
      <c r="G20" s="104">
        <f>D20*F20</f>
        <v>0</v>
      </c>
      <c r="H20" s="104">
        <f>G20*12</f>
        <v>0</v>
      </c>
      <c r="I20" s="106"/>
      <c r="J20" s="106"/>
      <c r="K20" s="108">
        <f>H20+I20+J20</f>
        <v>0</v>
      </c>
    </row>
    <row r="21" spans="2:11" ht="18" customHeight="1">
      <c r="B21" s="111"/>
      <c r="C21" s="113"/>
      <c r="D21" s="97"/>
      <c r="E21" s="33"/>
      <c r="F21" s="105"/>
      <c r="G21" s="105"/>
      <c r="H21" s="105"/>
      <c r="I21" s="107"/>
      <c r="J21" s="107"/>
      <c r="K21" s="109"/>
    </row>
    <row r="22" spans="2:11" ht="18" customHeight="1">
      <c r="B22" s="110" t="s">
        <v>55</v>
      </c>
      <c r="C22" s="112" t="s">
        <v>33</v>
      </c>
      <c r="D22" s="96"/>
      <c r="E22" s="28"/>
      <c r="F22" s="104">
        <f>E22*E23</f>
        <v>0</v>
      </c>
      <c r="G22" s="104">
        <f>D22*F22</f>
        <v>0</v>
      </c>
      <c r="H22" s="104">
        <f>G22*12</f>
        <v>0</v>
      </c>
      <c r="I22" s="106"/>
      <c r="J22" s="106"/>
      <c r="K22" s="108">
        <f>H22+I22+J22</f>
        <v>0</v>
      </c>
    </row>
    <row r="23" spans="2:11" ht="18" customHeight="1">
      <c r="B23" s="111"/>
      <c r="C23" s="113"/>
      <c r="D23" s="103"/>
      <c r="E23" s="33"/>
      <c r="F23" s="105"/>
      <c r="G23" s="105"/>
      <c r="H23" s="105"/>
      <c r="I23" s="107"/>
      <c r="J23" s="107"/>
      <c r="K23" s="109"/>
    </row>
    <row r="24" spans="2:11" ht="18" customHeight="1">
      <c r="B24" s="119" t="s">
        <v>56</v>
      </c>
      <c r="C24" s="98" t="s">
        <v>33</v>
      </c>
      <c r="D24" s="96"/>
      <c r="E24" s="28"/>
      <c r="F24" s="104">
        <f>E24*E25</f>
        <v>0</v>
      </c>
      <c r="G24" s="104">
        <f>D24*F24</f>
        <v>0</v>
      </c>
      <c r="H24" s="104">
        <f>G24*12</f>
        <v>0</v>
      </c>
      <c r="I24" s="106"/>
      <c r="J24" s="106"/>
      <c r="K24" s="108">
        <f>H24+I24+J24</f>
        <v>0</v>
      </c>
    </row>
    <row r="25" spans="2:11" ht="18" customHeight="1">
      <c r="B25" s="120"/>
      <c r="C25" s="99"/>
      <c r="D25" s="103"/>
      <c r="E25" s="33"/>
      <c r="F25" s="105"/>
      <c r="G25" s="105"/>
      <c r="H25" s="105"/>
      <c r="I25" s="107"/>
      <c r="J25" s="107"/>
      <c r="K25" s="109"/>
    </row>
    <row r="26" spans="2:11" ht="18" customHeight="1">
      <c r="B26" s="119" t="s">
        <v>57</v>
      </c>
      <c r="C26" s="98" t="s">
        <v>33</v>
      </c>
      <c r="D26" s="96"/>
      <c r="E26" s="28"/>
      <c r="F26" s="104">
        <f t="shared" ref="F26" si="0">E26*E27</f>
        <v>0</v>
      </c>
      <c r="G26" s="104">
        <f t="shared" ref="G26" si="1">D26*F26</f>
        <v>0</v>
      </c>
      <c r="H26" s="104">
        <f t="shared" ref="H26" si="2">G26*12</f>
        <v>0</v>
      </c>
      <c r="I26" s="106"/>
      <c r="J26" s="106"/>
      <c r="K26" s="108">
        <f t="shared" ref="K26" si="3">H26+I26+J26</f>
        <v>0</v>
      </c>
    </row>
    <row r="27" spans="2:11" ht="18" customHeight="1">
      <c r="B27" s="120"/>
      <c r="C27" s="99"/>
      <c r="D27" s="103"/>
      <c r="E27" s="33"/>
      <c r="F27" s="105"/>
      <c r="G27" s="105"/>
      <c r="H27" s="105"/>
      <c r="I27" s="107"/>
      <c r="J27" s="107"/>
      <c r="K27" s="109"/>
    </row>
    <row r="28" spans="2:11" ht="18" customHeight="1">
      <c r="B28" s="100" t="s">
        <v>58</v>
      </c>
      <c r="C28" s="98" t="s">
        <v>33</v>
      </c>
      <c r="D28" s="96"/>
      <c r="E28" s="28"/>
      <c r="F28" s="104">
        <f t="shared" ref="F28" si="4">E28*E29</f>
        <v>0</v>
      </c>
      <c r="G28" s="104">
        <f t="shared" ref="G28" si="5">D28*F28</f>
        <v>0</v>
      </c>
      <c r="H28" s="104">
        <f t="shared" ref="H28" si="6">G28*12</f>
        <v>0</v>
      </c>
      <c r="I28" s="106"/>
      <c r="J28" s="106"/>
      <c r="K28" s="108">
        <f t="shared" ref="K28" si="7">H28+I28+J28</f>
        <v>0</v>
      </c>
    </row>
    <row r="29" spans="2:11" ht="18" customHeight="1">
      <c r="B29" s="101"/>
      <c r="C29" s="99"/>
      <c r="D29" s="103"/>
      <c r="E29" s="33"/>
      <c r="F29" s="105"/>
      <c r="G29" s="105"/>
      <c r="H29" s="105"/>
      <c r="I29" s="107"/>
      <c r="J29" s="107"/>
      <c r="K29" s="109"/>
    </row>
    <row r="30" spans="2:11" ht="18" customHeight="1">
      <c r="B30" s="100" t="s">
        <v>59</v>
      </c>
      <c r="C30" s="98" t="s">
        <v>32</v>
      </c>
      <c r="D30" s="96"/>
      <c r="E30" s="28"/>
      <c r="F30" s="104">
        <f t="shared" ref="F30" si="8">E30*E31</f>
        <v>0</v>
      </c>
      <c r="G30" s="104">
        <f t="shared" ref="G30" si="9">D30*F30</f>
        <v>0</v>
      </c>
      <c r="H30" s="104">
        <f t="shared" ref="H30" si="10">G30*12</f>
        <v>0</v>
      </c>
      <c r="I30" s="106"/>
      <c r="J30" s="106"/>
      <c r="K30" s="108">
        <f t="shared" ref="K30" si="11">H30+I30+J30</f>
        <v>0</v>
      </c>
    </row>
    <row r="31" spans="2:11" ht="18" customHeight="1">
      <c r="B31" s="101"/>
      <c r="C31" s="99"/>
      <c r="D31" s="103"/>
      <c r="E31" s="33"/>
      <c r="F31" s="105"/>
      <c r="G31" s="105"/>
      <c r="H31" s="105"/>
      <c r="I31" s="107"/>
      <c r="J31" s="107"/>
      <c r="K31" s="109"/>
    </row>
    <row r="32" spans="2:11" ht="18" customHeight="1">
      <c r="B32" s="110" t="s">
        <v>60</v>
      </c>
      <c r="C32" s="98" t="s">
        <v>33</v>
      </c>
      <c r="D32" s="96"/>
      <c r="E32" s="28"/>
      <c r="F32" s="104">
        <f t="shared" ref="F32" si="12">E32*E33</f>
        <v>0</v>
      </c>
      <c r="G32" s="104">
        <f t="shared" ref="G32" si="13">D32*F32</f>
        <v>0</v>
      </c>
      <c r="H32" s="104">
        <f t="shared" ref="H32" si="14">G32*12</f>
        <v>0</v>
      </c>
      <c r="I32" s="106"/>
      <c r="J32" s="106"/>
      <c r="K32" s="108">
        <f t="shared" ref="K32" si="15">H32+I32+J32</f>
        <v>0</v>
      </c>
    </row>
    <row r="33" spans="2:11" ht="18" customHeight="1">
      <c r="B33" s="121"/>
      <c r="C33" s="99"/>
      <c r="D33" s="103"/>
      <c r="E33" s="33"/>
      <c r="F33" s="105"/>
      <c r="G33" s="105"/>
      <c r="H33" s="105"/>
      <c r="I33" s="107"/>
      <c r="J33" s="107"/>
      <c r="K33" s="109"/>
    </row>
    <row r="34" spans="2:11" ht="18" customHeight="1">
      <c r="B34" s="115" t="s">
        <v>39</v>
      </c>
      <c r="C34" s="98" t="s">
        <v>33</v>
      </c>
      <c r="D34" s="96"/>
      <c r="E34" s="28"/>
      <c r="F34" s="104">
        <f>E34*E35</f>
        <v>0</v>
      </c>
      <c r="G34" s="104">
        <f t="shared" ref="G34" si="16">D34*F34</f>
        <v>0</v>
      </c>
      <c r="H34" s="104">
        <f t="shared" ref="H34" si="17">G34*12</f>
        <v>0</v>
      </c>
      <c r="I34" s="106"/>
      <c r="J34" s="106"/>
      <c r="K34" s="108">
        <f t="shared" ref="K34" si="18">H34+I34+J34</f>
        <v>0</v>
      </c>
    </row>
    <row r="35" spans="2:11" ht="18" customHeight="1">
      <c r="B35" s="116"/>
      <c r="C35" s="99"/>
      <c r="D35" s="103"/>
      <c r="E35" s="33"/>
      <c r="F35" s="105"/>
      <c r="G35" s="105"/>
      <c r="H35" s="105"/>
      <c r="I35" s="107"/>
      <c r="J35" s="107"/>
      <c r="K35" s="109"/>
    </row>
    <row r="36" spans="2:11" ht="18" customHeight="1">
      <c r="B36" s="122" t="s">
        <v>81</v>
      </c>
      <c r="C36" s="98" t="s">
        <v>33</v>
      </c>
      <c r="D36" s="96"/>
      <c r="E36" s="28"/>
      <c r="F36" s="104">
        <f t="shared" ref="F36" si="19">E36*E37</f>
        <v>0</v>
      </c>
      <c r="G36" s="104">
        <f t="shared" ref="G36" si="20">D36*F36</f>
        <v>0</v>
      </c>
      <c r="H36" s="104">
        <f t="shared" ref="H36" si="21">G36*12</f>
        <v>0</v>
      </c>
      <c r="I36" s="106"/>
      <c r="J36" s="106"/>
      <c r="K36" s="108">
        <f t="shared" ref="K36" si="22">H36+I36+J36</f>
        <v>0</v>
      </c>
    </row>
    <row r="37" spans="2:11" ht="18" customHeight="1">
      <c r="B37" s="123"/>
      <c r="C37" s="99"/>
      <c r="D37" s="103"/>
      <c r="E37" s="33"/>
      <c r="F37" s="105"/>
      <c r="G37" s="105"/>
      <c r="H37" s="105"/>
      <c r="I37" s="107"/>
      <c r="J37" s="107"/>
      <c r="K37" s="109"/>
    </row>
    <row r="38" spans="2:11" ht="18" customHeight="1">
      <c r="B38" s="115" t="s">
        <v>40</v>
      </c>
      <c r="C38" s="98" t="s">
        <v>76</v>
      </c>
      <c r="D38" s="96"/>
      <c r="E38" s="28"/>
      <c r="F38" s="104">
        <f t="shared" ref="F38:F44" si="23">E38*E39</f>
        <v>0</v>
      </c>
      <c r="G38" s="104">
        <f t="shared" ref="G38" si="24">D38*F38</f>
        <v>0</v>
      </c>
      <c r="H38" s="104">
        <f t="shared" ref="H38:H44" si="25">G38*12</f>
        <v>0</v>
      </c>
      <c r="I38" s="106"/>
      <c r="J38" s="106"/>
      <c r="K38" s="108">
        <f t="shared" ref="K38" si="26">H38+I38+J38</f>
        <v>0</v>
      </c>
    </row>
    <row r="39" spans="2:11" ht="18" customHeight="1">
      <c r="B39" s="116"/>
      <c r="C39" s="99"/>
      <c r="D39" s="103"/>
      <c r="E39" s="33"/>
      <c r="F39" s="105"/>
      <c r="G39" s="105"/>
      <c r="H39" s="105"/>
      <c r="I39" s="107"/>
      <c r="J39" s="107"/>
      <c r="K39" s="109"/>
    </row>
    <row r="40" spans="2:11" ht="18" customHeight="1">
      <c r="B40" s="100"/>
      <c r="C40" s="98"/>
      <c r="D40" s="96"/>
      <c r="E40" s="28"/>
      <c r="F40" s="104">
        <f t="shared" si="23"/>
        <v>0</v>
      </c>
      <c r="G40" s="104">
        <f t="shared" ref="G40" si="27">D40*F40</f>
        <v>0</v>
      </c>
      <c r="H40" s="104">
        <f t="shared" si="25"/>
        <v>0</v>
      </c>
      <c r="I40" s="106"/>
      <c r="J40" s="106"/>
      <c r="K40" s="108">
        <f t="shared" ref="K40" si="28">H40+I40+J40</f>
        <v>0</v>
      </c>
    </row>
    <row r="41" spans="2:11" ht="18" customHeight="1">
      <c r="B41" s="101"/>
      <c r="C41" s="99"/>
      <c r="D41" s="103"/>
      <c r="E41" s="33"/>
      <c r="F41" s="105"/>
      <c r="G41" s="105"/>
      <c r="H41" s="105"/>
      <c r="I41" s="107"/>
      <c r="J41" s="107"/>
      <c r="K41" s="109"/>
    </row>
    <row r="42" spans="2:11" ht="18" customHeight="1">
      <c r="B42" s="100"/>
      <c r="C42" s="98"/>
      <c r="D42" s="96"/>
      <c r="E42" s="28"/>
      <c r="F42" s="104">
        <f t="shared" si="23"/>
        <v>0</v>
      </c>
      <c r="G42" s="104">
        <f t="shared" ref="G42" si="29">D42*F42</f>
        <v>0</v>
      </c>
      <c r="H42" s="104">
        <f t="shared" si="25"/>
        <v>0</v>
      </c>
      <c r="I42" s="106"/>
      <c r="J42" s="106"/>
      <c r="K42" s="108">
        <f t="shared" ref="K42" si="30">H42+I42+J42</f>
        <v>0</v>
      </c>
    </row>
    <row r="43" spans="2:11" ht="18" customHeight="1">
      <c r="B43" s="102"/>
      <c r="C43" s="99"/>
      <c r="D43" s="103"/>
      <c r="E43" s="33"/>
      <c r="F43" s="105"/>
      <c r="G43" s="105"/>
      <c r="H43" s="105"/>
      <c r="I43" s="107"/>
      <c r="J43" s="107"/>
      <c r="K43" s="109"/>
    </row>
    <row r="44" spans="2:11" ht="18" customHeight="1">
      <c r="B44" s="100"/>
      <c r="C44" s="98"/>
      <c r="D44" s="96"/>
      <c r="E44" s="28"/>
      <c r="F44" s="104">
        <f t="shared" si="23"/>
        <v>0</v>
      </c>
      <c r="G44" s="104">
        <f t="shared" ref="G44" si="31">D44*F44</f>
        <v>0</v>
      </c>
      <c r="H44" s="104">
        <f t="shared" si="25"/>
        <v>0</v>
      </c>
      <c r="I44" s="106"/>
      <c r="J44" s="106"/>
      <c r="K44" s="108">
        <f t="shared" ref="K44" si="32">H44+I44+J44</f>
        <v>0</v>
      </c>
    </row>
    <row r="45" spans="2:11" ht="18" customHeight="1" thickBot="1">
      <c r="B45" s="102"/>
      <c r="C45" s="99"/>
      <c r="D45" s="103"/>
      <c r="E45" s="33"/>
      <c r="F45" s="105"/>
      <c r="G45" s="105"/>
      <c r="H45" s="105"/>
      <c r="I45" s="107"/>
      <c r="J45" s="107"/>
      <c r="K45" s="109"/>
    </row>
    <row r="46" spans="2:11" ht="42" customHeight="1" thickTop="1">
      <c r="B46" s="117" t="s">
        <v>116</v>
      </c>
      <c r="C46" s="118"/>
      <c r="D46" s="32">
        <f>SUM(D10:D45)</f>
        <v>0</v>
      </c>
      <c r="E46" s="29"/>
      <c r="F46" s="29"/>
      <c r="G46" s="30">
        <f>SUM(G10:G45)</f>
        <v>0</v>
      </c>
      <c r="H46" s="30">
        <f>SUM(H10:H45)</f>
        <v>0</v>
      </c>
      <c r="I46" s="30">
        <f>SUM(I10:I45)</f>
        <v>0</v>
      </c>
      <c r="J46" s="30">
        <f>SUM(J10:J45)</f>
        <v>0</v>
      </c>
      <c r="K46" s="31">
        <f>SUM(K10:K45)</f>
        <v>0</v>
      </c>
    </row>
    <row r="47" spans="2:11" ht="18.75" customHeight="1">
      <c r="B47" s="114" t="s">
        <v>64</v>
      </c>
      <c r="C47" s="114"/>
      <c r="D47" s="114"/>
      <c r="E47" s="114"/>
      <c r="F47" s="17"/>
      <c r="G47" s="17"/>
      <c r="H47" s="17"/>
      <c r="I47" s="17"/>
      <c r="J47" s="17"/>
      <c r="K47" s="17"/>
    </row>
    <row r="48" spans="2:11" ht="11.25" customHeight="1">
      <c r="B48" s="35"/>
      <c r="C48" s="35"/>
      <c r="D48" s="35"/>
      <c r="E48" s="35"/>
      <c r="F48" s="35"/>
      <c r="G48" s="35"/>
    </row>
  </sheetData>
  <sheetProtection formatCells="0" formatColumns="0" formatRows="0" insertColumns="0" insertRows="0" insertHyperlinks="0" deleteColumns="0" deleteRows="0" sort="0" autoFilter="0" pivotTables="0"/>
  <mergeCells count="166">
    <mergeCell ref="B46:C46"/>
    <mergeCell ref="B14:B15"/>
    <mergeCell ref="D14:D15"/>
    <mergeCell ref="F14:F15"/>
    <mergeCell ref="G18:G19"/>
    <mergeCell ref="G20:G21"/>
    <mergeCell ref="D18:D19"/>
    <mergeCell ref="D20:D21"/>
    <mergeCell ref="B18:B19"/>
    <mergeCell ref="B20:B21"/>
    <mergeCell ref="C14:C15"/>
    <mergeCell ref="C18:C19"/>
    <mergeCell ref="C20:C21"/>
    <mergeCell ref="G14:G15"/>
    <mergeCell ref="C34:C35"/>
    <mergeCell ref="C36:C37"/>
    <mergeCell ref="C38:C39"/>
    <mergeCell ref="B24:B25"/>
    <mergeCell ref="B26:B27"/>
    <mergeCell ref="B28:B29"/>
    <mergeCell ref="B30:B31"/>
    <mergeCell ref="B32:B33"/>
    <mergeCell ref="B34:B35"/>
    <mergeCell ref="B36:B37"/>
    <mergeCell ref="H20:H21"/>
    <mergeCell ref="K18:K19"/>
    <mergeCell ref="K20:K21"/>
    <mergeCell ref="I18:I19"/>
    <mergeCell ref="J18:J19"/>
    <mergeCell ref="I20:I21"/>
    <mergeCell ref="J20:J21"/>
    <mergeCell ref="J14:J15"/>
    <mergeCell ref="K14:K15"/>
    <mergeCell ref="H14:H15"/>
    <mergeCell ref="I14:I15"/>
    <mergeCell ref="H18:H19"/>
    <mergeCell ref="H10:H11"/>
    <mergeCell ref="F18:F19"/>
    <mergeCell ref="F20:F21"/>
    <mergeCell ref="I10:I11"/>
    <mergeCell ref="J10:J11"/>
    <mergeCell ref="F10:F11"/>
    <mergeCell ref="G10:G11"/>
    <mergeCell ref="K10:K11"/>
    <mergeCell ref="B12:B13"/>
    <mergeCell ref="D12:D13"/>
    <mergeCell ref="F12:F13"/>
    <mergeCell ref="G12:G13"/>
    <mergeCell ref="H12:H13"/>
    <mergeCell ref="I12:I13"/>
    <mergeCell ref="J12:J13"/>
    <mergeCell ref="K12:K13"/>
    <mergeCell ref="C10:C11"/>
    <mergeCell ref="C12:C13"/>
    <mergeCell ref="B10:B11"/>
    <mergeCell ref="D10:D11"/>
    <mergeCell ref="H16:H17"/>
    <mergeCell ref="I16:I17"/>
    <mergeCell ref="J16:J17"/>
    <mergeCell ref="K16:K17"/>
    <mergeCell ref="H22:H23"/>
    <mergeCell ref="I22:I23"/>
    <mergeCell ref="J22:J23"/>
    <mergeCell ref="K22:K23"/>
    <mergeCell ref="H24:H25"/>
    <mergeCell ref="I24:I25"/>
    <mergeCell ref="J24:J25"/>
    <mergeCell ref="K24:K25"/>
    <mergeCell ref="C32:C33"/>
    <mergeCell ref="J32:J33"/>
    <mergeCell ref="K32:K33"/>
    <mergeCell ref="I32:I33"/>
    <mergeCell ref="B22:B23"/>
    <mergeCell ref="C22:C23"/>
    <mergeCell ref="B16:B17"/>
    <mergeCell ref="C16:C17"/>
    <mergeCell ref="B47:E47"/>
    <mergeCell ref="F16:F17"/>
    <mergeCell ref="G16:G17"/>
    <mergeCell ref="F22:F23"/>
    <mergeCell ref="G22:G23"/>
    <mergeCell ref="F24:F25"/>
    <mergeCell ref="G24:G25"/>
    <mergeCell ref="F26:F27"/>
    <mergeCell ref="G26:G27"/>
    <mergeCell ref="F32:F33"/>
    <mergeCell ref="G32:G33"/>
    <mergeCell ref="F36:F37"/>
    <mergeCell ref="G36:G37"/>
    <mergeCell ref="D22:D23"/>
    <mergeCell ref="D24:D25"/>
    <mergeCell ref="B38:B39"/>
    <mergeCell ref="C24:C25"/>
    <mergeCell ref="C26:C27"/>
    <mergeCell ref="C28:C29"/>
    <mergeCell ref="C30:C31"/>
    <mergeCell ref="F34:F35"/>
    <mergeCell ref="G34:G35"/>
    <mergeCell ref="H34:H35"/>
    <mergeCell ref="I34:I35"/>
    <mergeCell ref="J34:J35"/>
    <mergeCell ref="K34:K35"/>
    <mergeCell ref="K26:K27"/>
    <mergeCell ref="F28:F29"/>
    <mergeCell ref="G28:G29"/>
    <mergeCell ref="H28:H29"/>
    <mergeCell ref="I28:I29"/>
    <mergeCell ref="J28:J29"/>
    <mergeCell ref="K28:K29"/>
    <mergeCell ref="F30:F31"/>
    <mergeCell ref="G30:G31"/>
    <mergeCell ref="H30:H31"/>
    <mergeCell ref="I30:I31"/>
    <mergeCell ref="J30:J31"/>
    <mergeCell ref="K30:K31"/>
    <mergeCell ref="H26:H27"/>
    <mergeCell ref="I26:I27"/>
    <mergeCell ref="J26:J27"/>
    <mergeCell ref="H44:H45"/>
    <mergeCell ref="I44:I45"/>
    <mergeCell ref="J44:J45"/>
    <mergeCell ref="K44:K4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H36:H37"/>
    <mergeCell ref="I36:I37"/>
    <mergeCell ref="J36:J37"/>
    <mergeCell ref="K36:K37"/>
    <mergeCell ref="F38:F39"/>
    <mergeCell ref="G38:G39"/>
    <mergeCell ref="H38:H39"/>
    <mergeCell ref="I38:I39"/>
    <mergeCell ref="J38:J39"/>
    <mergeCell ref="K38:K39"/>
    <mergeCell ref="H32:H33"/>
    <mergeCell ref="J3:K3"/>
    <mergeCell ref="A2:K2"/>
    <mergeCell ref="D16:D17"/>
    <mergeCell ref="C40:C41"/>
    <mergeCell ref="C42:C43"/>
    <mergeCell ref="C44:C45"/>
    <mergeCell ref="B40:B41"/>
    <mergeCell ref="B42:B43"/>
    <mergeCell ref="B44:B45"/>
    <mergeCell ref="D44:D45"/>
    <mergeCell ref="F40:F41"/>
    <mergeCell ref="G40:G41"/>
    <mergeCell ref="H40:H41"/>
    <mergeCell ref="I40:I41"/>
    <mergeCell ref="J40:J41"/>
    <mergeCell ref="K40:K41"/>
    <mergeCell ref="F42:F43"/>
    <mergeCell ref="G42:G43"/>
    <mergeCell ref="H42:H43"/>
    <mergeCell ref="I42:I43"/>
    <mergeCell ref="J42:J43"/>
    <mergeCell ref="K42:K43"/>
    <mergeCell ref="F44:F45"/>
    <mergeCell ref="G44:G45"/>
  </mergeCells>
  <phoneticPr fontId="2"/>
  <printOptions horizontalCentered="1"/>
  <pageMargins left="0.51181102362204722" right="0.51181102362204722" top="0.31" bottom="0.3" header="0.32" footer="0.32"/>
  <pageSetup paperSize="9" scale="62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8"/>
  <sheetViews>
    <sheetView view="pageBreakPreview" topLeftCell="A28" zoomScale="85" zoomScaleNormal="100" zoomScaleSheetLayoutView="85" workbookViewId="0">
      <selection activeCell="B46" sqref="B46:C46"/>
    </sheetView>
  </sheetViews>
  <sheetFormatPr defaultRowHeight="18.75"/>
  <cols>
    <col min="1" max="1" width="3.875" style="8" customWidth="1"/>
    <col min="2" max="2" width="20.75" style="8" customWidth="1"/>
    <col min="3" max="3" width="10.75" style="8" customWidth="1"/>
    <col min="4" max="4" width="13.625" style="8" customWidth="1"/>
    <col min="5" max="11" width="19.25" style="8" customWidth="1"/>
    <col min="12" max="16384" width="9" style="8"/>
  </cols>
  <sheetData>
    <row r="1" spans="1:14" ht="18.75" customHeight="1">
      <c r="B1" s="14" t="s">
        <v>91</v>
      </c>
      <c r="C1" s="14"/>
      <c r="D1" s="15"/>
      <c r="E1" s="15"/>
      <c r="F1" s="15"/>
      <c r="G1" s="15"/>
      <c r="H1" s="15"/>
      <c r="I1" s="15"/>
      <c r="J1" s="15"/>
      <c r="K1" s="16"/>
    </row>
    <row r="2" spans="1:14" ht="26.25" customHeight="1">
      <c r="A2" s="90" t="s">
        <v>65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44"/>
      <c r="M2" s="44"/>
      <c r="N2" s="44"/>
    </row>
    <row r="3" spans="1:14" ht="26.25" customHeight="1">
      <c r="A3" s="50"/>
      <c r="B3" s="50"/>
      <c r="C3" s="50"/>
      <c r="D3" s="50"/>
      <c r="E3" s="50"/>
      <c r="F3" s="50"/>
      <c r="G3" s="50"/>
      <c r="H3" s="50"/>
      <c r="I3" s="50"/>
      <c r="J3" s="95" t="s">
        <v>103</v>
      </c>
      <c r="K3" s="95"/>
      <c r="L3" s="44"/>
      <c r="M3" s="44"/>
      <c r="N3" s="44"/>
    </row>
    <row r="4" spans="1:14" ht="26.25" customHeight="1">
      <c r="A4" s="50"/>
      <c r="B4" s="57" t="s">
        <v>105</v>
      </c>
      <c r="C4" s="50"/>
      <c r="D4" s="50"/>
      <c r="E4" s="50"/>
      <c r="F4" s="50"/>
      <c r="G4" s="50"/>
      <c r="H4" s="50"/>
      <c r="I4" s="50"/>
      <c r="J4" s="58"/>
      <c r="K4" s="58"/>
      <c r="L4" s="44"/>
      <c r="M4" s="44"/>
      <c r="N4" s="44"/>
    </row>
    <row r="5" spans="1:14" s="1" customFormat="1" ht="21" customHeight="1">
      <c r="A5" s="19"/>
      <c r="B5" s="19"/>
      <c r="C5" s="19"/>
      <c r="D5" s="19"/>
      <c r="E5" s="19"/>
      <c r="F5" s="19"/>
      <c r="J5" s="43" t="s">
        <v>68</v>
      </c>
      <c r="K5" s="43"/>
      <c r="L5" s="43"/>
    </row>
    <row r="6" spans="1:14" s="1" customFormat="1" ht="21" customHeight="1">
      <c r="A6" s="19"/>
      <c r="B6" s="8"/>
      <c r="C6" s="9"/>
      <c r="D6" s="19"/>
      <c r="E6" s="8"/>
      <c r="J6" s="43" t="s">
        <v>67</v>
      </c>
      <c r="K6" s="43"/>
      <c r="L6" s="43"/>
    </row>
    <row r="7" spans="1:14" s="1" customFormat="1" ht="21" customHeight="1">
      <c r="A7" s="19"/>
      <c r="B7" s="11"/>
      <c r="C7" s="11"/>
      <c r="D7" s="19"/>
      <c r="E7" s="11"/>
      <c r="F7" s="10"/>
      <c r="J7" s="43" t="s">
        <v>69</v>
      </c>
      <c r="K7" s="43"/>
      <c r="L7" s="43"/>
    </row>
    <row r="8" spans="1:14" ht="24.95" customHeight="1">
      <c r="B8" s="12"/>
      <c r="C8" s="12"/>
      <c r="D8" s="23"/>
      <c r="E8" s="23"/>
      <c r="F8" s="23"/>
      <c r="G8" s="23"/>
      <c r="H8" s="23"/>
      <c r="I8" s="23"/>
      <c r="J8" s="23"/>
      <c r="K8" s="24" t="s">
        <v>21</v>
      </c>
    </row>
    <row r="9" spans="1:14" ht="73.5" customHeight="1">
      <c r="B9" s="25" t="s">
        <v>17</v>
      </c>
      <c r="C9" s="27" t="s">
        <v>31</v>
      </c>
      <c r="D9" s="25" t="s">
        <v>19</v>
      </c>
      <c r="E9" s="26" t="s">
        <v>24</v>
      </c>
      <c r="F9" s="26" t="s">
        <v>20</v>
      </c>
      <c r="G9" s="26" t="s">
        <v>2</v>
      </c>
      <c r="H9" s="26" t="s">
        <v>3</v>
      </c>
      <c r="I9" s="26" t="s">
        <v>0</v>
      </c>
      <c r="J9" s="26" t="s">
        <v>30</v>
      </c>
      <c r="K9" s="27" t="s">
        <v>1</v>
      </c>
    </row>
    <row r="10" spans="1:14" ht="18" customHeight="1">
      <c r="B10" s="110" t="s">
        <v>35</v>
      </c>
      <c r="C10" s="112" t="s">
        <v>32</v>
      </c>
      <c r="D10" s="96">
        <v>1</v>
      </c>
      <c r="E10" s="28">
        <v>160</v>
      </c>
      <c r="F10" s="104">
        <f>E10*E11</f>
        <v>448000</v>
      </c>
      <c r="G10" s="104">
        <f>D10*F10</f>
        <v>448000</v>
      </c>
      <c r="H10" s="104">
        <f>G10*12</f>
        <v>5376000</v>
      </c>
      <c r="I10" s="106">
        <v>1800000</v>
      </c>
      <c r="J10" s="106">
        <v>1700000</v>
      </c>
      <c r="K10" s="108">
        <f>H10+I10+J10</f>
        <v>8876000</v>
      </c>
    </row>
    <row r="11" spans="1:14" ht="18" customHeight="1">
      <c r="B11" s="111"/>
      <c r="C11" s="113"/>
      <c r="D11" s="97"/>
      <c r="E11" s="33">
        <v>2800</v>
      </c>
      <c r="F11" s="105"/>
      <c r="G11" s="105"/>
      <c r="H11" s="105"/>
      <c r="I11" s="107"/>
      <c r="J11" s="107"/>
      <c r="K11" s="109"/>
    </row>
    <row r="12" spans="1:14" ht="18" customHeight="1">
      <c r="B12" s="110" t="s">
        <v>37</v>
      </c>
      <c r="C12" s="112" t="s">
        <v>32</v>
      </c>
      <c r="D12" s="96">
        <v>1</v>
      </c>
      <c r="E12" s="28">
        <v>160</v>
      </c>
      <c r="F12" s="104">
        <f>E12*E13</f>
        <v>432000</v>
      </c>
      <c r="G12" s="104">
        <f>D12*F12</f>
        <v>432000</v>
      </c>
      <c r="H12" s="104">
        <f>G12*12</f>
        <v>5184000</v>
      </c>
      <c r="I12" s="106">
        <v>1700000</v>
      </c>
      <c r="J12" s="106">
        <v>1600000</v>
      </c>
      <c r="K12" s="108">
        <f>H12+I12+J12</f>
        <v>8484000</v>
      </c>
    </row>
    <row r="13" spans="1:14" ht="18" customHeight="1">
      <c r="B13" s="111"/>
      <c r="C13" s="113"/>
      <c r="D13" s="97"/>
      <c r="E13" s="33">
        <v>2700</v>
      </c>
      <c r="F13" s="105"/>
      <c r="G13" s="105"/>
      <c r="H13" s="105"/>
      <c r="I13" s="107"/>
      <c r="J13" s="107"/>
      <c r="K13" s="109"/>
    </row>
    <row r="14" spans="1:14" ht="18" customHeight="1">
      <c r="B14" s="110" t="s">
        <v>53</v>
      </c>
      <c r="C14" s="112" t="s">
        <v>32</v>
      </c>
      <c r="D14" s="96">
        <v>8</v>
      </c>
      <c r="E14" s="28">
        <v>160</v>
      </c>
      <c r="F14" s="104">
        <f>E14*E15</f>
        <v>320000</v>
      </c>
      <c r="G14" s="104">
        <f>D14*F14</f>
        <v>2560000</v>
      </c>
      <c r="H14" s="104">
        <f>G14*12</f>
        <v>30720000</v>
      </c>
      <c r="I14" s="106">
        <v>10240000</v>
      </c>
      <c r="J14" s="106">
        <v>10300000</v>
      </c>
      <c r="K14" s="108">
        <f>H14+I14+J14</f>
        <v>51260000</v>
      </c>
    </row>
    <row r="15" spans="1:14" ht="18" customHeight="1">
      <c r="B15" s="111"/>
      <c r="C15" s="113"/>
      <c r="D15" s="97"/>
      <c r="E15" s="33">
        <v>2000</v>
      </c>
      <c r="F15" s="105"/>
      <c r="G15" s="105"/>
      <c r="H15" s="105"/>
      <c r="I15" s="107"/>
      <c r="J15" s="107"/>
      <c r="K15" s="109"/>
    </row>
    <row r="16" spans="1:14" ht="18" customHeight="1">
      <c r="B16" s="110" t="s">
        <v>53</v>
      </c>
      <c r="C16" s="112" t="s">
        <v>62</v>
      </c>
      <c r="D16" s="96">
        <v>3</v>
      </c>
      <c r="E16" s="28">
        <v>140</v>
      </c>
      <c r="F16" s="104">
        <f>E16*E17</f>
        <v>196000</v>
      </c>
      <c r="G16" s="104">
        <f>D16*F16</f>
        <v>588000</v>
      </c>
      <c r="H16" s="104">
        <f>G16*12</f>
        <v>7056000</v>
      </c>
      <c r="I16" s="106">
        <v>1200000</v>
      </c>
      <c r="J16" s="106">
        <v>1200000</v>
      </c>
      <c r="K16" s="108">
        <f>H16+I16+J16</f>
        <v>9456000</v>
      </c>
    </row>
    <row r="17" spans="2:11" ht="18" customHeight="1">
      <c r="B17" s="111"/>
      <c r="C17" s="113"/>
      <c r="D17" s="97"/>
      <c r="E17" s="33">
        <v>1400</v>
      </c>
      <c r="F17" s="105"/>
      <c r="G17" s="105"/>
      <c r="H17" s="105"/>
      <c r="I17" s="107"/>
      <c r="J17" s="107"/>
      <c r="K17" s="109"/>
    </row>
    <row r="18" spans="2:11" ht="18" customHeight="1">
      <c r="B18" s="110" t="s">
        <v>54</v>
      </c>
      <c r="C18" s="112" t="s">
        <v>32</v>
      </c>
      <c r="D18" s="96">
        <v>1</v>
      </c>
      <c r="E18" s="28">
        <v>160</v>
      </c>
      <c r="F18" s="104">
        <f>E18*E19</f>
        <v>384000</v>
      </c>
      <c r="G18" s="104">
        <f>D18*F18</f>
        <v>384000</v>
      </c>
      <c r="H18" s="104">
        <f>G18*12</f>
        <v>4608000</v>
      </c>
      <c r="I18" s="106">
        <v>1560000</v>
      </c>
      <c r="J18" s="106">
        <v>1600000</v>
      </c>
      <c r="K18" s="108">
        <f>H18+I18+J18</f>
        <v>7768000</v>
      </c>
    </row>
    <row r="19" spans="2:11" ht="18" customHeight="1">
      <c r="B19" s="111"/>
      <c r="C19" s="113"/>
      <c r="D19" s="97"/>
      <c r="E19" s="33">
        <v>2400</v>
      </c>
      <c r="F19" s="105"/>
      <c r="G19" s="105"/>
      <c r="H19" s="105"/>
      <c r="I19" s="107"/>
      <c r="J19" s="107"/>
      <c r="K19" s="109"/>
    </row>
    <row r="20" spans="2:11" ht="18" customHeight="1">
      <c r="B20" s="110" t="s">
        <v>55</v>
      </c>
      <c r="C20" s="112" t="s">
        <v>32</v>
      </c>
      <c r="D20" s="96">
        <v>1</v>
      </c>
      <c r="E20" s="28">
        <v>160</v>
      </c>
      <c r="F20" s="104">
        <f>E20*E21</f>
        <v>352000</v>
      </c>
      <c r="G20" s="104">
        <f>D20*F20</f>
        <v>352000</v>
      </c>
      <c r="H20" s="104">
        <f>G20*12</f>
        <v>4224000</v>
      </c>
      <c r="I20" s="106">
        <v>1400000</v>
      </c>
      <c r="J20" s="106">
        <v>1400000</v>
      </c>
      <c r="K20" s="108">
        <f>H20+I20+J20</f>
        <v>7024000</v>
      </c>
    </row>
    <row r="21" spans="2:11" ht="18" customHeight="1">
      <c r="B21" s="111"/>
      <c r="C21" s="113"/>
      <c r="D21" s="97"/>
      <c r="E21" s="33">
        <v>2200</v>
      </c>
      <c r="F21" s="105"/>
      <c r="G21" s="105"/>
      <c r="H21" s="105"/>
      <c r="I21" s="107"/>
      <c r="J21" s="107"/>
      <c r="K21" s="109"/>
    </row>
    <row r="22" spans="2:11" ht="18" customHeight="1">
      <c r="B22" s="110" t="s">
        <v>55</v>
      </c>
      <c r="C22" s="112" t="s">
        <v>33</v>
      </c>
      <c r="D22" s="96">
        <v>1</v>
      </c>
      <c r="E22" s="28">
        <v>80</v>
      </c>
      <c r="F22" s="104">
        <f>E22*E23</f>
        <v>200000</v>
      </c>
      <c r="G22" s="104">
        <f>D22*F22</f>
        <v>200000</v>
      </c>
      <c r="H22" s="104">
        <f>G22*12</f>
        <v>2400000</v>
      </c>
      <c r="I22" s="106">
        <v>0</v>
      </c>
      <c r="J22" s="106">
        <v>100000</v>
      </c>
      <c r="K22" s="108">
        <f>H22+I22+J22</f>
        <v>2500000</v>
      </c>
    </row>
    <row r="23" spans="2:11" ht="18" customHeight="1">
      <c r="B23" s="111"/>
      <c r="C23" s="113"/>
      <c r="D23" s="103"/>
      <c r="E23" s="33">
        <v>2500</v>
      </c>
      <c r="F23" s="105"/>
      <c r="G23" s="105"/>
      <c r="H23" s="105"/>
      <c r="I23" s="107"/>
      <c r="J23" s="107"/>
      <c r="K23" s="109"/>
    </row>
    <row r="24" spans="2:11" ht="18" customHeight="1">
      <c r="B24" s="119" t="s">
        <v>56</v>
      </c>
      <c r="C24" s="98" t="s">
        <v>33</v>
      </c>
      <c r="D24" s="96">
        <v>2</v>
      </c>
      <c r="E24" s="28">
        <v>60</v>
      </c>
      <c r="F24" s="104">
        <f>E24*E25</f>
        <v>150000</v>
      </c>
      <c r="G24" s="104">
        <f>D24*F24</f>
        <v>300000</v>
      </c>
      <c r="H24" s="104">
        <f>G24*12</f>
        <v>3600000</v>
      </c>
      <c r="I24" s="106">
        <v>0</v>
      </c>
      <c r="J24" s="106">
        <v>100000</v>
      </c>
      <c r="K24" s="108">
        <f>H24+I24+J24</f>
        <v>3700000</v>
      </c>
    </row>
    <row r="25" spans="2:11" ht="18" customHeight="1">
      <c r="B25" s="120"/>
      <c r="C25" s="99"/>
      <c r="D25" s="103"/>
      <c r="E25" s="33">
        <v>2500</v>
      </c>
      <c r="F25" s="105"/>
      <c r="G25" s="105"/>
      <c r="H25" s="105"/>
      <c r="I25" s="107"/>
      <c r="J25" s="107"/>
      <c r="K25" s="109"/>
    </row>
    <row r="26" spans="2:11" ht="18" customHeight="1">
      <c r="B26" s="119" t="s">
        <v>57</v>
      </c>
      <c r="C26" s="98" t="s">
        <v>33</v>
      </c>
      <c r="D26" s="96">
        <v>2</v>
      </c>
      <c r="E26" s="28">
        <v>60</v>
      </c>
      <c r="F26" s="104">
        <f t="shared" ref="F26" si="0">E26*E27</f>
        <v>150000</v>
      </c>
      <c r="G26" s="104">
        <f t="shared" ref="G26" si="1">D26*F26</f>
        <v>300000</v>
      </c>
      <c r="H26" s="104">
        <f t="shared" ref="H26" si="2">G26*12</f>
        <v>3600000</v>
      </c>
      <c r="I26" s="106">
        <v>0</v>
      </c>
      <c r="J26" s="106">
        <v>100000</v>
      </c>
      <c r="K26" s="108">
        <f t="shared" ref="K26" si="3">H26+I26+J26</f>
        <v>3700000</v>
      </c>
    </row>
    <row r="27" spans="2:11" ht="18" customHeight="1">
      <c r="B27" s="120"/>
      <c r="C27" s="99"/>
      <c r="D27" s="103"/>
      <c r="E27" s="33">
        <v>2500</v>
      </c>
      <c r="F27" s="105"/>
      <c r="G27" s="105"/>
      <c r="H27" s="105"/>
      <c r="I27" s="107"/>
      <c r="J27" s="107"/>
      <c r="K27" s="109"/>
    </row>
    <row r="28" spans="2:11" ht="18" customHeight="1">
      <c r="B28" s="100" t="s">
        <v>58</v>
      </c>
      <c r="C28" s="98" t="s">
        <v>33</v>
      </c>
      <c r="D28" s="96">
        <v>2</v>
      </c>
      <c r="E28" s="28">
        <v>60</v>
      </c>
      <c r="F28" s="104">
        <f t="shared" ref="F28" si="4">E28*E29</f>
        <v>150000</v>
      </c>
      <c r="G28" s="104">
        <f t="shared" ref="G28" si="5">D28*F28</f>
        <v>300000</v>
      </c>
      <c r="H28" s="104">
        <f t="shared" ref="H28" si="6">G28*12</f>
        <v>3600000</v>
      </c>
      <c r="I28" s="106">
        <v>0</v>
      </c>
      <c r="J28" s="106">
        <v>100000</v>
      </c>
      <c r="K28" s="108">
        <f t="shared" ref="K28" si="7">H28+I28+J28</f>
        <v>3700000</v>
      </c>
    </row>
    <row r="29" spans="2:11" ht="18" customHeight="1">
      <c r="B29" s="101"/>
      <c r="C29" s="99"/>
      <c r="D29" s="103"/>
      <c r="E29" s="33">
        <v>2500</v>
      </c>
      <c r="F29" s="105"/>
      <c r="G29" s="105"/>
      <c r="H29" s="105"/>
      <c r="I29" s="107"/>
      <c r="J29" s="107"/>
      <c r="K29" s="109"/>
    </row>
    <row r="30" spans="2:11" ht="18" customHeight="1">
      <c r="B30" s="100" t="s">
        <v>59</v>
      </c>
      <c r="C30" s="98" t="s">
        <v>32</v>
      </c>
      <c r="D30" s="96">
        <v>3</v>
      </c>
      <c r="E30" s="28">
        <v>160</v>
      </c>
      <c r="F30" s="104">
        <f t="shared" ref="F30" si="8">E30*E31</f>
        <v>352000</v>
      </c>
      <c r="G30" s="104">
        <f t="shared" ref="G30" si="9">D30*F30</f>
        <v>1056000</v>
      </c>
      <c r="H30" s="104">
        <f t="shared" ref="H30" si="10">G30*12</f>
        <v>12672000</v>
      </c>
      <c r="I30" s="106">
        <v>3150000</v>
      </c>
      <c r="J30" s="106">
        <v>3200000</v>
      </c>
      <c r="K30" s="108">
        <f t="shared" ref="K30" si="11">H30+I30+J30</f>
        <v>19022000</v>
      </c>
    </row>
    <row r="31" spans="2:11" ht="18" customHeight="1">
      <c r="B31" s="101"/>
      <c r="C31" s="99"/>
      <c r="D31" s="103"/>
      <c r="E31" s="33">
        <v>2200</v>
      </c>
      <c r="F31" s="105"/>
      <c r="G31" s="105"/>
      <c r="H31" s="105"/>
      <c r="I31" s="107"/>
      <c r="J31" s="107"/>
      <c r="K31" s="109"/>
    </row>
    <row r="32" spans="2:11" ht="18" customHeight="1">
      <c r="B32" s="110" t="s">
        <v>60</v>
      </c>
      <c r="C32" s="98" t="s">
        <v>33</v>
      </c>
      <c r="D32" s="96">
        <v>0</v>
      </c>
      <c r="E32" s="28"/>
      <c r="F32" s="104">
        <f t="shared" ref="F32" si="12">E32*E33</f>
        <v>0</v>
      </c>
      <c r="G32" s="104">
        <f t="shared" ref="G32" si="13">D32*F32</f>
        <v>0</v>
      </c>
      <c r="H32" s="104">
        <f t="shared" ref="H32" si="14">G32*12</f>
        <v>0</v>
      </c>
      <c r="I32" s="106">
        <v>0</v>
      </c>
      <c r="J32" s="106">
        <v>0</v>
      </c>
      <c r="K32" s="108">
        <f t="shared" ref="K32" si="15">H32+I32+J32</f>
        <v>0</v>
      </c>
    </row>
    <row r="33" spans="2:11" ht="18" customHeight="1">
      <c r="B33" s="121"/>
      <c r="C33" s="99"/>
      <c r="D33" s="103"/>
      <c r="E33" s="33"/>
      <c r="F33" s="105"/>
      <c r="G33" s="105"/>
      <c r="H33" s="105"/>
      <c r="I33" s="107"/>
      <c r="J33" s="107"/>
      <c r="K33" s="109"/>
    </row>
    <row r="34" spans="2:11" ht="18" customHeight="1">
      <c r="B34" s="124" t="s">
        <v>39</v>
      </c>
      <c r="C34" s="98" t="s">
        <v>33</v>
      </c>
      <c r="D34" s="96">
        <v>1</v>
      </c>
      <c r="E34" s="28">
        <v>1</v>
      </c>
      <c r="F34" s="104">
        <f>E34*E35</f>
        <v>40000</v>
      </c>
      <c r="G34" s="104">
        <f t="shared" ref="G34" si="16">D34*F34</f>
        <v>40000</v>
      </c>
      <c r="H34" s="104">
        <f t="shared" ref="H34" si="17">G34*12</f>
        <v>480000</v>
      </c>
      <c r="I34" s="106">
        <v>0</v>
      </c>
      <c r="J34" s="106">
        <v>100000</v>
      </c>
      <c r="K34" s="108">
        <f t="shared" ref="K34" si="18">H34+I34+J34</f>
        <v>580000</v>
      </c>
    </row>
    <row r="35" spans="2:11" ht="18" customHeight="1">
      <c r="B35" s="126"/>
      <c r="C35" s="99"/>
      <c r="D35" s="103"/>
      <c r="E35" s="33">
        <v>40000</v>
      </c>
      <c r="F35" s="105"/>
      <c r="G35" s="105"/>
      <c r="H35" s="105"/>
      <c r="I35" s="107"/>
      <c r="J35" s="107"/>
      <c r="K35" s="109"/>
    </row>
    <row r="36" spans="2:11" ht="18" customHeight="1">
      <c r="B36" s="122" t="s">
        <v>81</v>
      </c>
      <c r="C36" s="98" t="s">
        <v>33</v>
      </c>
      <c r="D36" s="96">
        <v>3</v>
      </c>
      <c r="E36" s="28">
        <v>6</v>
      </c>
      <c r="F36" s="104">
        <f t="shared" ref="F36" si="19">E36*E37</f>
        <v>48000</v>
      </c>
      <c r="G36" s="104">
        <f t="shared" ref="G36" si="20">D36*F36</f>
        <v>144000</v>
      </c>
      <c r="H36" s="104">
        <f t="shared" ref="H36" si="21">G36*12</f>
        <v>1728000</v>
      </c>
      <c r="I36" s="106">
        <v>0</v>
      </c>
      <c r="J36" s="106">
        <v>100000</v>
      </c>
      <c r="K36" s="108">
        <f t="shared" ref="K36" si="22">H36+I36+J36</f>
        <v>1828000</v>
      </c>
    </row>
    <row r="37" spans="2:11" ht="18" customHeight="1">
      <c r="B37" s="123"/>
      <c r="C37" s="99"/>
      <c r="D37" s="103"/>
      <c r="E37" s="33">
        <v>8000</v>
      </c>
      <c r="F37" s="105"/>
      <c r="G37" s="105"/>
      <c r="H37" s="105"/>
      <c r="I37" s="107"/>
      <c r="J37" s="107"/>
      <c r="K37" s="109"/>
    </row>
    <row r="38" spans="2:11" ht="18" customHeight="1">
      <c r="B38" s="124" t="s">
        <v>40</v>
      </c>
      <c r="C38" s="112" t="s">
        <v>76</v>
      </c>
      <c r="D38" s="96">
        <v>1</v>
      </c>
      <c r="E38" s="28">
        <v>8</v>
      </c>
      <c r="F38" s="104">
        <f t="shared" ref="F38:F44" si="23">E38*E39</f>
        <v>160000</v>
      </c>
      <c r="G38" s="104">
        <f t="shared" ref="G38" si="24">D38*F38</f>
        <v>160000</v>
      </c>
      <c r="H38" s="104">
        <f t="shared" ref="H38:H44" si="25">G38*12</f>
        <v>1920000</v>
      </c>
      <c r="I38" s="106">
        <v>0</v>
      </c>
      <c r="J38" s="106">
        <v>100000</v>
      </c>
      <c r="K38" s="108">
        <f t="shared" ref="K38" si="26">H38+I38+J38</f>
        <v>2020000</v>
      </c>
    </row>
    <row r="39" spans="2:11" ht="18" customHeight="1">
      <c r="B39" s="125"/>
      <c r="C39" s="113"/>
      <c r="D39" s="97"/>
      <c r="E39" s="33">
        <v>20000</v>
      </c>
      <c r="F39" s="105"/>
      <c r="G39" s="105"/>
      <c r="H39" s="105"/>
      <c r="I39" s="107"/>
      <c r="J39" s="107"/>
      <c r="K39" s="109"/>
    </row>
    <row r="40" spans="2:11" ht="18" customHeight="1">
      <c r="B40" s="100"/>
      <c r="C40" s="112"/>
      <c r="D40" s="96"/>
      <c r="E40" s="28"/>
      <c r="F40" s="104">
        <f t="shared" si="23"/>
        <v>0</v>
      </c>
      <c r="G40" s="104">
        <f t="shared" ref="G40" si="27">D40*F40</f>
        <v>0</v>
      </c>
      <c r="H40" s="104">
        <f t="shared" si="25"/>
        <v>0</v>
      </c>
      <c r="I40" s="106"/>
      <c r="J40" s="106"/>
      <c r="K40" s="108">
        <f t="shared" ref="K40" si="28">H40+I40+J40</f>
        <v>0</v>
      </c>
    </row>
    <row r="41" spans="2:11" ht="18" customHeight="1">
      <c r="B41" s="102"/>
      <c r="C41" s="113"/>
      <c r="D41" s="97"/>
      <c r="E41" s="33"/>
      <c r="F41" s="105"/>
      <c r="G41" s="105"/>
      <c r="H41" s="105"/>
      <c r="I41" s="107"/>
      <c r="J41" s="107"/>
      <c r="K41" s="109"/>
    </row>
    <row r="42" spans="2:11" ht="18" customHeight="1">
      <c r="B42" s="100"/>
      <c r="C42" s="98"/>
      <c r="D42" s="96"/>
      <c r="E42" s="28"/>
      <c r="F42" s="104">
        <f t="shared" si="23"/>
        <v>0</v>
      </c>
      <c r="G42" s="104">
        <f t="shared" ref="G42" si="29">D42*F42</f>
        <v>0</v>
      </c>
      <c r="H42" s="104">
        <f t="shared" si="25"/>
        <v>0</v>
      </c>
      <c r="I42" s="106"/>
      <c r="J42" s="106"/>
      <c r="K42" s="108">
        <f t="shared" ref="K42" si="30">H42+I42+J42</f>
        <v>0</v>
      </c>
    </row>
    <row r="43" spans="2:11" ht="18" customHeight="1">
      <c r="B43" s="102"/>
      <c r="C43" s="99"/>
      <c r="D43" s="103"/>
      <c r="E43" s="33"/>
      <c r="F43" s="105"/>
      <c r="G43" s="105"/>
      <c r="H43" s="105"/>
      <c r="I43" s="107"/>
      <c r="J43" s="107"/>
      <c r="K43" s="109"/>
    </row>
    <row r="44" spans="2:11" ht="18" customHeight="1">
      <c r="B44" s="100"/>
      <c r="C44" s="98"/>
      <c r="D44" s="96"/>
      <c r="E44" s="28"/>
      <c r="F44" s="104">
        <f t="shared" si="23"/>
        <v>0</v>
      </c>
      <c r="G44" s="104">
        <f t="shared" ref="G44" si="31">D44*F44</f>
        <v>0</v>
      </c>
      <c r="H44" s="104">
        <f t="shared" si="25"/>
        <v>0</v>
      </c>
      <c r="I44" s="106"/>
      <c r="J44" s="106"/>
      <c r="K44" s="108">
        <f t="shared" ref="K44" si="32">H44+I44+J44</f>
        <v>0</v>
      </c>
    </row>
    <row r="45" spans="2:11" ht="18" customHeight="1" thickBot="1">
      <c r="B45" s="102"/>
      <c r="C45" s="99"/>
      <c r="D45" s="103"/>
      <c r="E45" s="33"/>
      <c r="F45" s="105"/>
      <c r="G45" s="105"/>
      <c r="H45" s="105"/>
      <c r="I45" s="107"/>
      <c r="J45" s="107"/>
      <c r="K45" s="109"/>
    </row>
    <row r="46" spans="2:11" ht="42" customHeight="1" thickTop="1">
      <c r="B46" s="117" t="s">
        <v>116</v>
      </c>
      <c r="C46" s="118"/>
      <c r="D46" s="32">
        <f>SUM(D10:D45)</f>
        <v>30</v>
      </c>
      <c r="E46" s="29"/>
      <c r="F46" s="29"/>
      <c r="G46" s="30">
        <f>SUM(G10:G45)</f>
        <v>7264000</v>
      </c>
      <c r="H46" s="30">
        <f>SUM(H10:H45)</f>
        <v>87168000</v>
      </c>
      <c r="I46" s="30">
        <f>SUM(I10:I45)</f>
        <v>21050000</v>
      </c>
      <c r="J46" s="30">
        <f>SUM(J10:J45)</f>
        <v>21700000</v>
      </c>
      <c r="K46" s="31">
        <f>SUM(K10:K45)</f>
        <v>129918000</v>
      </c>
    </row>
    <row r="47" spans="2:11" ht="18.75" customHeight="1">
      <c r="B47" s="114" t="s">
        <v>64</v>
      </c>
      <c r="C47" s="114"/>
      <c r="D47" s="114"/>
      <c r="E47" s="114"/>
      <c r="F47" s="17"/>
      <c r="G47" s="17"/>
      <c r="H47" s="17"/>
      <c r="I47" s="17"/>
      <c r="J47" s="17"/>
      <c r="K47" s="17"/>
    </row>
    <row r="48" spans="2:11" ht="11.25" customHeight="1">
      <c r="B48" s="35"/>
      <c r="C48" s="35"/>
      <c r="D48" s="35"/>
      <c r="E48" s="35"/>
      <c r="F48" s="35"/>
      <c r="G48" s="35"/>
    </row>
  </sheetData>
  <sheetProtection formatCells="0" formatColumns="0" formatRows="0" insertColumns="0" insertRows="0" insertHyperlinks="0" deleteColumns="0" deleteRows="0" sort="0" autoFilter="0" pivotTables="0"/>
  <mergeCells count="166">
    <mergeCell ref="A2:K2"/>
    <mergeCell ref="B10:B11"/>
    <mergeCell ref="C10:C11"/>
    <mergeCell ref="D10:D11"/>
    <mergeCell ref="F10:F11"/>
    <mergeCell ref="G10:G11"/>
    <mergeCell ref="H10:H11"/>
    <mergeCell ref="I10:I11"/>
    <mergeCell ref="J10:J11"/>
    <mergeCell ref="K10:K11"/>
    <mergeCell ref="J3:K3"/>
    <mergeCell ref="I12:I13"/>
    <mergeCell ref="J12:J13"/>
    <mergeCell ref="K12:K13"/>
    <mergeCell ref="B14:B15"/>
    <mergeCell ref="C14:C15"/>
    <mergeCell ref="D14:D15"/>
    <mergeCell ref="F14:F15"/>
    <mergeCell ref="G14:G15"/>
    <mergeCell ref="H14:H15"/>
    <mergeCell ref="I14:I15"/>
    <mergeCell ref="B12:B13"/>
    <mergeCell ref="C12:C13"/>
    <mergeCell ref="D12:D13"/>
    <mergeCell ref="F12:F13"/>
    <mergeCell ref="G12:G13"/>
    <mergeCell ref="H12:H13"/>
    <mergeCell ref="J14:J15"/>
    <mergeCell ref="K14:K15"/>
    <mergeCell ref="B16:B17"/>
    <mergeCell ref="C16:C17"/>
    <mergeCell ref="D16:D17"/>
    <mergeCell ref="F16:F17"/>
    <mergeCell ref="G16:G17"/>
    <mergeCell ref="H16:H17"/>
    <mergeCell ref="I16:I17"/>
    <mergeCell ref="J16:J17"/>
    <mergeCell ref="K16:K17"/>
    <mergeCell ref="B18:B19"/>
    <mergeCell ref="C18:C19"/>
    <mergeCell ref="D18:D19"/>
    <mergeCell ref="F18:F19"/>
    <mergeCell ref="G18:G19"/>
    <mergeCell ref="H18:H19"/>
    <mergeCell ref="I18:I19"/>
    <mergeCell ref="J18:J19"/>
    <mergeCell ref="K18:K19"/>
    <mergeCell ref="I20:I21"/>
    <mergeCell ref="J20:J21"/>
    <mergeCell ref="K20:K21"/>
    <mergeCell ref="B22:B23"/>
    <mergeCell ref="C22:C23"/>
    <mergeCell ref="D22:D23"/>
    <mergeCell ref="F22:F23"/>
    <mergeCell ref="G22:G23"/>
    <mergeCell ref="H22:H23"/>
    <mergeCell ref="I22:I23"/>
    <mergeCell ref="B20:B21"/>
    <mergeCell ref="C20:C21"/>
    <mergeCell ref="D20:D21"/>
    <mergeCell ref="F20:F21"/>
    <mergeCell ref="G20:G21"/>
    <mergeCell ref="H20:H21"/>
    <mergeCell ref="J22:J23"/>
    <mergeCell ref="K22:K23"/>
    <mergeCell ref="B24:B25"/>
    <mergeCell ref="C24:C25"/>
    <mergeCell ref="D24:D25"/>
    <mergeCell ref="F24:F25"/>
    <mergeCell ref="G24:G25"/>
    <mergeCell ref="H24:H25"/>
    <mergeCell ref="I24:I25"/>
    <mergeCell ref="J24:J25"/>
    <mergeCell ref="K24:K25"/>
    <mergeCell ref="B26:B27"/>
    <mergeCell ref="C26:C27"/>
    <mergeCell ref="D26:D27"/>
    <mergeCell ref="F26:F27"/>
    <mergeCell ref="G26:G27"/>
    <mergeCell ref="H26:H27"/>
    <mergeCell ref="I26:I27"/>
    <mergeCell ref="J26:J27"/>
    <mergeCell ref="K26:K27"/>
    <mergeCell ref="I28:I29"/>
    <mergeCell ref="J28:J29"/>
    <mergeCell ref="K28:K29"/>
    <mergeCell ref="B30:B31"/>
    <mergeCell ref="C30:C31"/>
    <mergeCell ref="D30:D31"/>
    <mergeCell ref="F30:F31"/>
    <mergeCell ref="G30:G31"/>
    <mergeCell ref="H30:H31"/>
    <mergeCell ref="I30:I31"/>
    <mergeCell ref="B28:B29"/>
    <mergeCell ref="C28:C29"/>
    <mergeCell ref="D28:D29"/>
    <mergeCell ref="F28:F29"/>
    <mergeCell ref="G28:G29"/>
    <mergeCell ref="H28:H29"/>
    <mergeCell ref="J30:J31"/>
    <mergeCell ref="K30:K31"/>
    <mergeCell ref="B32:B33"/>
    <mergeCell ref="C32:C33"/>
    <mergeCell ref="D32:D33"/>
    <mergeCell ref="F32:F33"/>
    <mergeCell ref="G32:G33"/>
    <mergeCell ref="H32:H33"/>
    <mergeCell ref="I32:I33"/>
    <mergeCell ref="J32:J33"/>
    <mergeCell ref="K32:K33"/>
    <mergeCell ref="B34:B35"/>
    <mergeCell ref="C34:C35"/>
    <mergeCell ref="D34:D35"/>
    <mergeCell ref="F34:F35"/>
    <mergeCell ref="G34:G35"/>
    <mergeCell ref="H34:H35"/>
    <mergeCell ref="I34:I35"/>
    <mergeCell ref="J34:J35"/>
    <mergeCell ref="K34:K35"/>
    <mergeCell ref="I36:I37"/>
    <mergeCell ref="J36:J37"/>
    <mergeCell ref="K36:K37"/>
    <mergeCell ref="B38:B39"/>
    <mergeCell ref="C38:C39"/>
    <mergeCell ref="D38:D39"/>
    <mergeCell ref="F38:F39"/>
    <mergeCell ref="G38:G39"/>
    <mergeCell ref="H38:H39"/>
    <mergeCell ref="I38:I39"/>
    <mergeCell ref="B36:B37"/>
    <mergeCell ref="C36:C37"/>
    <mergeCell ref="D36:D37"/>
    <mergeCell ref="F36:F37"/>
    <mergeCell ref="G36:G37"/>
    <mergeCell ref="H36:H37"/>
    <mergeCell ref="J38:J39"/>
    <mergeCell ref="K38:K39"/>
    <mergeCell ref="B40:B41"/>
    <mergeCell ref="C40:C41"/>
    <mergeCell ref="D40:D41"/>
    <mergeCell ref="F40:F41"/>
    <mergeCell ref="G40:G41"/>
    <mergeCell ref="H40:H41"/>
    <mergeCell ref="I40:I41"/>
    <mergeCell ref="J40:J41"/>
    <mergeCell ref="K40:K41"/>
    <mergeCell ref="B42:B43"/>
    <mergeCell ref="C42:C43"/>
    <mergeCell ref="D42:D43"/>
    <mergeCell ref="F42:F43"/>
    <mergeCell ref="G42:G43"/>
    <mergeCell ref="H42:H43"/>
    <mergeCell ref="I42:I43"/>
    <mergeCell ref="J42:J43"/>
    <mergeCell ref="K42:K43"/>
    <mergeCell ref="I44:I45"/>
    <mergeCell ref="J44:J45"/>
    <mergeCell ref="K44:K45"/>
    <mergeCell ref="B46:C46"/>
    <mergeCell ref="B47:E47"/>
    <mergeCell ref="B44:B45"/>
    <mergeCell ref="C44:C45"/>
    <mergeCell ref="D44:D45"/>
    <mergeCell ref="F44:F45"/>
    <mergeCell ref="G44:G45"/>
    <mergeCell ref="H44:H45"/>
  </mergeCells>
  <phoneticPr fontId="2"/>
  <printOptions horizontalCentered="1"/>
  <pageMargins left="0.51181102362204722" right="0.51181102362204722" top="0.31" bottom="0.3" header="0.32" footer="0.32"/>
  <pageSetup paperSize="9" scale="62" orientation="landscape" cellComments="asDisplayed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view="pageBreakPreview" zoomScale="85" zoomScaleNormal="100" zoomScaleSheetLayoutView="85" workbookViewId="0">
      <selection activeCell="C29" sqref="C29"/>
    </sheetView>
  </sheetViews>
  <sheetFormatPr defaultRowHeight="13.5"/>
  <cols>
    <col min="1" max="1" width="13" style="1" customWidth="1"/>
    <col min="2" max="2" width="25.625" style="1" customWidth="1"/>
    <col min="3" max="3" width="5.75" style="1" customWidth="1"/>
    <col min="4" max="4" width="7.625" style="1" customWidth="1"/>
    <col min="5" max="5" width="20" style="1" customWidth="1"/>
    <col min="6" max="6" width="32.75" style="1" customWidth="1"/>
    <col min="7" max="9" width="7.625" style="1" customWidth="1"/>
    <col min="10" max="10" width="22" style="1" customWidth="1"/>
    <col min="11" max="11" width="4.125" style="1" customWidth="1"/>
    <col min="12" max="16384" width="9" style="1"/>
  </cols>
  <sheetData>
    <row r="1" spans="1:11" ht="19.5">
      <c r="A1" s="4" t="s">
        <v>90</v>
      </c>
      <c r="B1" s="5"/>
      <c r="C1" s="5"/>
      <c r="D1" s="5"/>
      <c r="E1" s="5"/>
      <c r="F1" s="5"/>
      <c r="G1" s="5"/>
      <c r="H1" s="5"/>
      <c r="I1" s="5"/>
      <c r="J1" s="6"/>
    </row>
    <row r="2" spans="1:11" ht="26.25" customHeight="1">
      <c r="A2" s="90" t="s">
        <v>82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8" customHeight="1">
      <c r="A3" s="50"/>
      <c r="B3" s="50"/>
      <c r="C3" s="50"/>
      <c r="D3" s="50"/>
      <c r="E3" s="50"/>
      <c r="F3" s="50"/>
      <c r="G3" s="50"/>
      <c r="H3" s="95" t="s">
        <v>100</v>
      </c>
      <c r="I3" s="95"/>
      <c r="J3" s="95"/>
      <c r="K3" s="50"/>
    </row>
    <row r="4" spans="1:11" ht="18" customHeight="1">
      <c r="A4" s="132" t="s">
        <v>101</v>
      </c>
      <c r="B4" s="132"/>
      <c r="C4" s="50"/>
      <c r="D4" s="50"/>
      <c r="E4" s="50"/>
      <c r="F4" s="50"/>
      <c r="G4" s="50"/>
      <c r="H4" s="55"/>
      <c r="I4" s="55"/>
      <c r="J4" s="55"/>
      <c r="K4" s="50"/>
    </row>
    <row r="5" spans="1:11" ht="21" customHeight="1">
      <c r="C5" s="19"/>
      <c r="D5" s="19"/>
      <c r="E5" s="19"/>
      <c r="F5" s="19"/>
      <c r="G5" s="19"/>
      <c r="H5" s="45" t="s">
        <v>68</v>
      </c>
      <c r="I5" s="45"/>
      <c r="J5" s="45"/>
    </row>
    <row r="6" spans="1:11" ht="21" customHeight="1">
      <c r="A6" s="19"/>
      <c r="B6" s="8"/>
      <c r="C6" s="8"/>
      <c r="D6" s="8"/>
      <c r="E6" s="8"/>
      <c r="F6" s="8"/>
      <c r="G6" s="9"/>
      <c r="H6" s="45" t="s">
        <v>67</v>
      </c>
      <c r="I6" s="45"/>
      <c r="J6" s="45"/>
    </row>
    <row r="7" spans="1:11" ht="21" customHeight="1">
      <c r="A7" s="19"/>
      <c r="B7" s="11"/>
      <c r="C7" s="11"/>
      <c r="D7" s="11"/>
      <c r="E7" s="11"/>
      <c r="F7" s="11"/>
      <c r="G7" s="11"/>
      <c r="H7" s="45" t="s">
        <v>69</v>
      </c>
      <c r="I7" s="45"/>
      <c r="J7" s="45"/>
    </row>
    <row r="8" spans="1:11" ht="21" customHeight="1">
      <c r="A8" s="127" t="s">
        <v>102</v>
      </c>
      <c r="B8" s="127"/>
      <c r="C8" s="127"/>
      <c r="D8" s="127"/>
      <c r="E8" s="127"/>
      <c r="F8" s="127"/>
      <c r="G8" s="11"/>
      <c r="H8" s="45"/>
      <c r="I8" s="45"/>
      <c r="J8" s="45"/>
    </row>
    <row r="9" spans="1:11" ht="16.5" customHeight="1">
      <c r="A9" s="19"/>
      <c r="B9" s="12"/>
      <c r="C9" s="12"/>
      <c r="D9" s="12"/>
      <c r="E9" s="12"/>
      <c r="F9" s="12"/>
      <c r="G9" s="12"/>
      <c r="H9" s="19"/>
      <c r="I9" s="12"/>
      <c r="J9" s="13" t="s">
        <v>6</v>
      </c>
    </row>
    <row r="10" spans="1:11" s="2" customFormat="1" ht="30.75" customHeight="1">
      <c r="A10" s="137" t="s">
        <v>5</v>
      </c>
      <c r="B10" s="138"/>
      <c r="C10" s="139" t="s">
        <v>86</v>
      </c>
      <c r="D10" s="139"/>
      <c r="E10" s="139"/>
      <c r="F10" s="139"/>
      <c r="G10" s="140" t="s">
        <v>84</v>
      </c>
      <c r="H10" s="140"/>
      <c r="I10" s="141"/>
      <c r="J10" s="54" t="s">
        <v>29</v>
      </c>
    </row>
    <row r="11" spans="1:11" ht="25.5" customHeight="1">
      <c r="A11" s="136" t="s">
        <v>4</v>
      </c>
      <c r="B11" s="34" t="s">
        <v>35</v>
      </c>
      <c r="C11" s="78"/>
      <c r="D11" s="79"/>
      <c r="E11" s="79"/>
      <c r="F11" s="80"/>
      <c r="G11" s="69"/>
      <c r="H11" s="70"/>
      <c r="I11" s="71"/>
      <c r="J11" s="20"/>
    </row>
    <row r="12" spans="1:11" ht="25.5" customHeight="1">
      <c r="A12" s="136"/>
      <c r="B12" s="34" t="s">
        <v>36</v>
      </c>
      <c r="C12" s="78"/>
      <c r="D12" s="79"/>
      <c r="E12" s="79"/>
      <c r="F12" s="80"/>
      <c r="G12" s="69"/>
      <c r="H12" s="70"/>
      <c r="I12" s="71"/>
      <c r="J12" s="20"/>
    </row>
    <row r="13" spans="1:11" ht="25.5" customHeight="1">
      <c r="A13" s="136"/>
      <c r="B13" s="34" t="s">
        <v>41</v>
      </c>
      <c r="C13" s="78"/>
      <c r="D13" s="79"/>
      <c r="E13" s="79"/>
      <c r="F13" s="80"/>
      <c r="G13" s="69"/>
      <c r="H13" s="70"/>
      <c r="I13" s="71"/>
      <c r="J13" s="20"/>
    </row>
    <row r="14" spans="1:11" ht="25.5" customHeight="1">
      <c r="A14" s="136"/>
      <c r="B14" s="34" t="s">
        <v>42</v>
      </c>
      <c r="C14" s="78"/>
      <c r="D14" s="79"/>
      <c r="E14" s="79"/>
      <c r="F14" s="80"/>
      <c r="G14" s="69"/>
      <c r="H14" s="70"/>
      <c r="I14" s="71"/>
      <c r="J14" s="20"/>
    </row>
    <row r="15" spans="1:11" ht="25.5" customHeight="1">
      <c r="A15" s="136"/>
      <c r="B15" s="34" t="s">
        <v>43</v>
      </c>
      <c r="C15" s="78"/>
      <c r="D15" s="79"/>
      <c r="E15" s="79"/>
      <c r="F15" s="80"/>
      <c r="G15" s="69"/>
      <c r="H15" s="70"/>
      <c r="I15" s="71"/>
      <c r="J15" s="20"/>
    </row>
    <row r="16" spans="1:11" ht="25.5" customHeight="1">
      <c r="A16" s="136"/>
      <c r="B16" s="34" t="s">
        <v>47</v>
      </c>
      <c r="C16" s="78"/>
      <c r="D16" s="79"/>
      <c r="E16" s="79"/>
      <c r="F16" s="80"/>
      <c r="G16" s="69"/>
      <c r="H16" s="70"/>
      <c r="I16" s="71"/>
      <c r="J16" s="20"/>
    </row>
    <row r="17" spans="1:11" ht="25.5" customHeight="1">
      <c r="A17" s="136"/>
      <c r="B17" s="34"/>
      <c r="C17" s="78"/>
      <c r="D17" s="79"/>
      <c r="E17" s="79"/>
      <c r="F17" s="80"/>
      <c r="G17" s="46"/>
      <c r="H17" s="47"/>
      <c r="I17" s="48"/>
      <c r="J17" s="20"/>
    </row>
    <row r="18" spans="1:11" ht="25.5" customHeight="1">
      <c r="A18" s="136"/>
      <c r="B18" s="34"/>
      <c r="C18" s="78"/>
      <c r="D18" s="79"/>
      <c r="E18" s="79"/>
      <c r="F18" s="80"/>
      <c r="G18" s="63"/>
      <c r="H18" s="63"/>
      <c r="I18" s="63"/>
      <c r="J18" s="20"/>
    </row>
    <row r="19" spans="1:11" ht="25.5" customHeight="1">
      <c r="A19" s="136"/>
      <c r="B19" s="34"/>
      <c r="C19" s="78"/>
      <c r="D19" s="79"/>
      <c r="E19" s="79"/>
      <c r="F19" s="80"/>
      <c r="G19" s="63"/>
      <c r="H19" s="63"/>
      <c r="I19" s="63"/>
      <c r="J19" s="20"/>
    </row>
    <row r="20" spans="1:11" ht="25.5" customHeight="1">
      <c r="A20" s="143" t="s">
        <v>89</v>
      </c>
      <c r="B20" s="34" t="s">
        <v>25</v>
      </c>
      <c r="C20" s="78"/>
      <c r="D20" s="79"/>
      <c r="E20" s="79"/>
      <c r="F20" s="80"/>
      <c r="G20" s="63"/>
      <c r="H20" s="63"/>
      <c r="I20" s="63"/>
      <c r="J20" s="20"/>
    </row>
    <row r="21" spans="1:11" ht="25.5" customHeight="1">
      <c r="A21" s="143"/>
      <c r="B21" s="34" t="s">
        <v>85</v>
      </c>
      <c r="C21" s="78"/>
      <c r="D21" s="79"/>
      <c r="E21" s="79"/>
      <c r="F21" s="80"/>
      <c r="G21" s="63"/>
      <c r="H21" s="63"/>
      <c r="I21" s="63"/>
      <c r="J21" s="20"/>
    </row>
    <row r="22" spans="1:11" ht="25.5" customHeight="1">
      <c r="A22" s="143"/>
      <c r="B22" s="34" t="s">
        <v>27</v>
      </c>
      <c r="C22" s="78"/>
      <c r="D22" s="79"/>
      <c r="E22" s="79"/>
      <c r="F22" s="80"/>
      <c r="G22" s="63"/>
      <c r="H22" s="63"/>
      <c r="I22" s="63"/>
      <c r="J22" s="20"/>
    </row>
    <row r="23" spans="1:11" ht="25.5" customHeight="1">
      <c r="A23" s="144"/>
      <c r="B23" s="34" t="s">
        <v>28</v>
      </c>
      <c r="C23" s="78"/>
      <c r="D23" s="79"/>
      <c r="E23" s="79"/>
      <c r="F23" s="80"/>
      <c r="G23" s="63"/>
      <c r="H23" s="63"/>
      <c r="I23" s="63"/>
      <c r="J23" s="20"/>
    </row>
    <row r="24" spans="1:11" ht="25.5" customHeight="1">
      <c r="A24" s="136" t="s">
        <v>88</v>
      </c>
      <c r="B24" s="34"/>
      <c r="C24" s="78"/>
      <c r="D24" s="79"/>
      <c r="E24" s="79"/>
      <c r="F24" s="80"/>
      <c r="G24" s="63"/>
      <c r="H24" s="63"/>
      <c r="I24" s="63"/>
      <c r="J24" s="20"/>
    </row>
    <row r="25" spans="1:11" ht="25.5" customHeight="1">
      <c r="A25" s="136"/>
      <c r="B25" s="34"/>
      <c r="C25" s="78"/>
      <c r="D25" s="79"/>
      <c r="E25" s="79"/>
      <c r="F25" s="80"/>
      <c r="G25" s="63"/>
      <c r="H25" s="63"/>
      <c r="I25" s="63"/>
      <c r="J25" s="20"/>
    </row>
    <row r="26" spans="1:11" ht="25.5" customHeight="1">
      <c r="A26" s="136"/>
      <c r="B26" s="34"/>
      <c r="C26" s="78"/>
      <c r="D26" s="79"/>
      <c r="E26" s="79"/>
      <c r="F26" s="80"/>
      <c r="G26" s="63"/>
      <c r="H26" s="63"/>
      <c r="I26" s="63"/>
      <c r="J26" s="20"/>
    </row>
    <row r="27" spans="1:11" ht="15" customHeight="1">
      <c r="A27"/>
      <c r="B27"/>
      <c r="C27"/>
      <c r="D27"/>
      <c r="E27" s="49"/>
      <c r="F27" s="49"/>
      <c r="G27" s="56"/>
      <c r="H27"/>
      <c r="I27"/>
      <c r="J27"/>
    </row>
    <row r="28" spans="1:11" ht="25.5" customHeight="1">
      <c r="A28"/>
      <c r="B28"/>
      <c r="C28"/>
      <c r="D28"/>
      <c r="E28" s="128" t="s">
        <v>13</v>
      </c>
      <c r="F28" s="129"/>
      <c r="G28" s="133">
        <f>SUM(G11:I26)</f>
        <v>0</v>
      </c>
      <c r="H28" s="134"/>
      <c r="I28" s="134"/>
      <c r="J28"/>
    </row>
    <row r="29" spans="1:11" ht="25.5" customHeight="1">
      <c r="A29"/>
      <c r="B29"/>
      <c r="C29"/>
      <c r="D29"/>
      <c r="E29" s="128" t="s">
        <v>94</v>
      </c>
      <c r="F29" s="129"/>
      <c r="G29" s="134">
        <f>G28*1.1</f>
        <v>0</v>
      </c>
      <c r="H29" s="134"/>
      <c r="I29" s="134"/>
      <c r="J29"/>
    </row>
    <row r="30" spans="1:11" ht="35.25" customHeight="1">
      <c r="A30"/>
      <c r="B30"/>
      <c r="C30"/>
      <c r="D30"/>
      <c r="E30" s="130" t="s">
        <v>95</v>
      </c>
      <c r="F30" s="131"/>
      <c r="G30" s="135">
        <f>G29</f>
        <v>0</v>
      </c>
      <c r="H30" s="135"/>
      <c r="I30" s="135"/>
      <c r="J30"/>
    </row>
    <row r="31" spans="1:11" ht="18.75" customHeight="1"/>
    <row r="32" spans="1:11" ht="49.5" customHeight="1">
      <c r="A32" s="145" t="s">
        <v>23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</row>
    <row r="33" spans="2:11" ht="18.75" customHeight="1">
      <c r="B33" s="142" t="s">
        <v>87</v>
      </c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1" ht="18.75" customHeight="1">
      <c r="B34" s="68" t="s">
        <v>22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2:11" ht="18.75" customHeight="1">
      <c r="B35" s="18" t="s">
        <v>11</v>
      </c>
      <c r="C35" s="18"/>
      <c r="D35" s="18"/>
      <c r="E35" s="18"/>
      <c r="F35" s="18"/>
      <c r="G35" s="18"/>
      <c r="H35" s="18"/>
      <c r="I35" s="18"/>
      <c r="J35" s="18"/>
      <c r="K35" s="18"/>
    </row>
    <row r="36" spans="2:11" ht="18.75" customHeight="1"/>
    <row r="37" spans="2:11" ht="18.75" customHeight="1"/>
    <row r="38" spans="2:11" ht="18.75" customHeight="1"/>
    <row r="39" spans="2:11" ht="18.75" customHeight="1"/>
    <row r="40" spans="2:11" ht="18.75" customHeight="1"/>
    <row r="41" spans="2:11" ht="18.75" customHeight="1"/>
    <row r="42" spans="2:11" ht="18.75" customHeight="1"/>
    <row r="43" spans="2:11" ht="18.75" customHeight="1"/>
    <row r="44" spans="2:11" ht="18.75" customHeight="1"/>
    <row r="45" spans="2:11" ht="18.75" customHeight="1">
      <c r="K45" s="2"/>
    </row>
    <row r="46" spans="2:11" ht="18.75" customHeight="1"/>
    <row r="47" spans="2:11" ht="26.25" customHeight="1"/>
    <row r="48" spans="2:11" ht="12.75" customHeight="1"/>
    <row r="49" ht="38.25" customHeight="1"/>
    <row r="50" ht="17.25" customHeight="1"/>
    <row r="51" ht="18.75" customHeight="1"/>
    <row r="52" ht="18.75" customHeight="1"/>
  </sheetData>
  <sheetProtection formatCells="0" formatColumns="0" formatRows="0" insertColumns="0" insertRows="0" insertHyperlinks="0" deleteColumns="0" deleteRows="0" sort="0" autoFilter="0" pivotTables="0"/>
  <mergeCells count="50">
    <mergeCell ref="B33:K33"/>
    <mergeCell ref="B34:K34"/>
    <mergeCell ref="A11:A19"/>
    <mergeCell ref="A20:A23"/>
    <mergeCell ref="G21:I21"/>
    <mergeCell ref="G22:I22"/>
    <mergeCell ref="G23:I23"/>
    <mergeCell ref="G19:I19"/>
    <mergeCell ref="G20:I20"/>
    <mergeCell ref="G15:I15"/>
    <mergeCell ref="G16:I16"/>
    <mergeCell ref="G18:I18"/>
    <mergeCell ref="G12:I12"/>
    <mergeCell ref="C16:F16"/>
    <mergeCell ref="C17:F17"/>
    <mergeCell ref="A32:K32"/>
    <mergeCell ref="A10:B10"/>
    <mergeCell ref="C10:F10"/>
    <mergeCell ref="G10:I10"/>
    <mergeCell ref="C18:F18"/>
    <mergeCell ref="C19:F19"/>
    <mergeCell ref="C11:F11"/>
    <mergeCell ref="C12:F12"/>
    <mergeCell ref="C13:F13"/>
    <mergeCell ref="C14:F14"/>
    <mergeCell ref="C15:F15"/>
    <mergeCell ref="G13:I13"/>
    <mergeCell ref="G14:I14"/>
    <mergeCell ref="G11:I11"/>
    <mergeCell ref="C23:F23"/>
    <mergeCell ref="A24:A26"/>
    <mergeCell ref="C24:F24"/>
    <mergeCell ref="C25:F25"/>
    <mergeCell ref="C26:F26"/>
    <mergeCell ref="A8:F8"/>
    <mergeCell ref="E28:F28"/>
    <mergeCell ref="E29:F29"/>
    <mergeCell ref="E30:F30"/>
    <mergeCell ref="A2:K2"/>
    <mergeCell ref="H3:J3"/>
    <mergeCell ref="A4:B4"/>
    <mergeCell ref="G24:I24"/>
    <mergeCell ref="G25:I25"/>
    <mergeCell ref="G26:I26"/>
    <mergeCell ref="G28:I28"/>
    <mergeCell ref="G29:I29"/>
    <mergeCell ref="G30:I30"/>
    <mergeCell ref="C20:F20"/>
    <mergeCell ref="C21:F21"/>
    <mergeCell ref="C22:F22"/>
  </mergeCells>
  <phoneticPr fontId="2"/>
  <printOptions horizontalCentered="1"/>
  <pageMargins left="0" right="0" top="0" bottom="0" header="0.31496062992125984" footer="0.31496062992125984"/>
  <pageSetup paperSize="9" scale="74" orientation="landscape" r:id="rId1"/>
  <headerFooter alignWithMargins="0"/>
  <rowBreaks count="1" manualBreakCount="1">
    <brk id="48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view="pageBreakPreview" zoomScale="85" zoomScaleNormal="100" zoomScaleSheetLayoutView="85" workbookViewId="0">
      <selection activeCell="C20" sqref="C20:F20"/>
    </sheetView>
  </sheetViews>
  <sheetFormatPr defaultRowHeight="13.5"/>
  <cols>
    <col min="1" max="1" width="13" style="1" customWidth="1"/>
    <col min="2" max="2" width="25.625" style="1" customWidth="1"/>
    <col min="3" max="3" width="5.75" style="1" customWidth="1"/>
    <col min="4" max="4" width="7.625" style="1" customWidth="1"/>
    <col min="5" max="5" width="20" style="1" customWidth="1"/>
    <col min="6" max="6" width="32.75" style="1" customWidth="1"/>
    <col min="7" max="9" width="7.625" style="1" customWidth="1"/>
    <col min="10" max="10" width="22" style="1" customWidth="1"/>
    <col min="11" max="11" width="4.125" style="1" customWidth="1"/>
    <col min="12" max="16384" width="9" style="1"/>
  </cols>
  <sheetData>
    <row r="1" spans="1:11" ht="19.5">
      <c r="A1" s="4" t="s">
        <v>90</v>
      </c>
      <c r="B1" s="5"/>
      <c r="C1" s="5"/>
      <c r="D1" s="5"/>
      <c r="E1" s="5"/>
      <c r="F1" s="5"/>
      <c r="G1" s="5"/>
      <c r="H1" s="5"/>
      <c r="I1" s="5"/>
      <c r="J1" s="6"/>
    </row>
    <row r="2" spans="1:11" ht="26.25" customHeight="1">
      <c r="A2" s="90" t="s">
        <v>82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8" customHeight="1">
      <c r="A3" s="50"/>
      <c r="B3" s="50"/>
      <c r="C3" s="50"/>
      <c r="D3" s="50"/>
      <c r="E3" s="50"/>
      <c r="F3" s="50"/>
      <c r="G3" s="50"/>
      <c r="H3" s="95" t="s">
        <v>100</v>
      </c>
      <c r="I3" s="95"/>
      <c r="J3" s="95"/>
      <c r="K3" s="50"/>
    </row>
    <row r="4" spans="1:11" ht="18" customHeight="1">
      <c r="A4" s="132" t="s">
        <v>101</v>
      </c>
      <c r="B4" s="132"/>
      <c r="C4" s="50"/>
      <c r="D4" s="50"/>
      <c r="E4" s="50"/>
      <c r="F4" s="50"/>
      <c r="G4" s="50"/>
      <c r="H4" s="55"/>
      <c r="I4" s="55"/>
      <c r="J4" s="55"/>
      <c r="K4" s="50"/>
    </row>
    <row r="5" spans="1:11" ht="21" customHeight="1">
      <c r="C5" s="19"/>
      <c r="D5" s="19"/>
      <c r="E5" s="19"/>
      <c r="F5" s="19"/>
      <c r="G5" s="19"/>
      <c r="H5" s="45" t="s">
        <v>68</v>
      </c>
      <c r="I5" s="45"/>
      <c r="J5" s="45"/>
    </row>
    <row r="6" spans="1:11" ht="21" customHeight="1">
      <c r="A6" s="19"/>
      <c r="B6" s="8"/>
      <c r="C6" s="8"/>
      <c r="D6" s="8"/>
      <c r="E6" s="8"/>
      <c r="F6" s="8"/>
      <c r="G6" s="9"/>
      <c r="H6" s="45" t="s">
        <v>67</v>
      </c>
      <c r="I6" s="45"/>
      <c r="J6" s="45"/>
    </row>
    <row r="7" spans="1:11" ht="21" customHeight="1">
      <c r="A7" s="19"/>
      <c r="B7" s="11"/>
      <c r="C7" s="11"/>
      <c r="D7" s="11"/>
      <c r="E7" s="11"/>
      <c r="F7" s="11"/>
      <c r="G7" s="11"/>
      <c r="H7" s="45" t="s">
        <v>69</v>
      </c>
      <c r="I7" s="45"/>
      <c r="J7" s="45"/>
    </row>
    <row r="8" spans="1:11" ht="21" customHeight="1">
      <c r="A8" s="127" t="s">
        <v>102</v>
      </c>
      <c r="B8" s="127"/>
      <c r="C8" s="127"/>
      <c r="D8" s="127"/>
      <c r="E8" s="127"/>
      <c r="F8" s="127"/>
      <c r="G8" s="11"/>
      <c r="H8" s="45"/>
      <c r="I8" s="45"/>
      <c r="J8" s="45"/>
    </row>
    <row r="9" spans="1:11" ht="16.5" customHeight="1">
      <c r="A9" s="19"/>
      <c r="B9" s="12"/>
      <c r="C9" s="12"/>
      <c r="D9" s="12"/>
      <c r="E9" s="12"/>
      <c r="F9" s="12"/>
      <c r="G9" s="12"/>
      <c r="H9" s="19"/>
      <c r="I9" s="12"/>
      <c r="J9" s="13" t="s">
        <v>6</v>
      </c>
    </row>
    <row r="10" spans="1:11" s="2" customFormat="1" ht="30.75" customHeight="1">
      <c r="A10" s="137" t="s">
        <v>5</v>
      </c>
      <c r="B10" s="138"/>
      <c r="C10" s="139" t="s">
        <v>86</v>
      </c>
      <c r="D10" s="139"/>
      <c r="E10" s="139"/>
      <c r="F10" s="139"/>
      <c r="G10" s="140" t="s">
        <v>84</v>
      </c>
      <c r="H10" s="140"/>
      <c r="I10" s="141"/>
      <c r="J10" s="54" t="s">
        <v>29</v>
      </c>
    </row>
    <row r="11" spans="1:11" ht="25.5" customHeight="1">
      <c r="A11" s="136" t="s">
        <v>4</v>
      </c>
      <c r="B11" s="34" t="s">
        <v>35</v>
      </c>
      <c r="C11" s="147" t="s">
        <v>106</v>
      </c>
      <c r="D11" s="148"/>
      <c r="E11" s="148"/>
      <c r="F11" s="149"/>
      <c r="G11" s="69">
        <v>985600</v>
      </c>
      <c r="H11" s="70"/>
      <c r="I11" s="71"/>
      <c r="J11" s="20"/>
    </row>
    <row r="12" spans="1:11" ht="25.5" customHeight="1">
      <c r="A12" s="136"/>
      <c r="B12" s="34" t="s">
        <v>36</v>
      </c>
      <c r="C12" s="147" t="s">
        <v>107</v>
      </c>
      <c r="D12" s="148"/>
      <c r="E12" s="148"/>
      <c r="F12" s="149"/>
      <c r="G12" s="69">
        <v>950800</v>
      </c>
      <c r="H12" s="70"/>
      <c r="I12" s="71"/>
      <c r="J12" s="20"/>
    </row>
    <row r="13" spans="1:11" ht="25.5" customHeight="1">
      <c r="A13" s="136"/>
      <c r="B13" s="34" t="s">
        <v>41</v>
      </c>
      <c r="C13" s="147" t="s">
        <v>108</v>
      </c>
      <c r="D13" s="148"/>
      <c r="E13" s="148"/>
      <c r="F13" s="149"/>
      <c r="G13" s="69">
        <v>704000</v>
      </c>
      <c r="H13" s="70"/>
      <c r="I13" s="71"/>
      <c r="J13" s="20"/>
    </row>
    <row r="14" spans="1:11" ht="25.5" customHeight="1">
      <c r="A14" s="136"/>
      <c r="B14" s="34" t="s">
        <v>42</v>
      </c>
      <c r="C14" s="147" t="s">
        <v>109</v>
      </c>
      <c r="D14" s="148"/>
      <c r="E14" s="148"/>
      <c r="F14" s="149"/>
      <c r="G14" s="69">
        <v>844800</v>
      </c>
      <c r="H14" s="70"/>
      <c r="I14" s="71"/>
      <c r="J14" s="20"/>
    </row>
    <row r="15" spans="1:11" ht="25.5" customHeight="1">
      <c r="A15" s="136"/>
      <c r="B15" s="34" t="s">
        <v>43</v>
      </c>
      <c r="C15" s="147" t="s">
        <v>110</v>
      </c>
      <c r="D15" s="148"/>
      <c r="E15" s="148"/>
      <c r="F15" s="149"/>
      <c r="G15" s="69">
        <v>774400</v>
      </c>
      <c r="H15" s="70"/>
      <c r="I15" s="71"/>
      <c r="J15" s="20"/>
    </row>
    <row r="16" spans="1:11" ht="25.5" customHeight="1">
      <c r="A16" s="136"/>
      <c r="B16" s="34" t="s">
        <v>47</v>
      </c>
      <c r="C16" s="147" t="s">
        <v>110</v>
      </c>
      <c r="D16" s="148"/>
      <c r="E16" s="148"/>
      <c r="F16" s="149"/>
      <c r="G16" s="69">
        <v>774400</v>
      </c>
      <c r="H16" s="70"/>
      <c r="I16" s="71"/>
      <c r="J16" s="20"/>
    </row>
    <row r="17" spans="1:11" ht="25.5" customHeight="1">
      <c r="A17" s="136"/>
      <c r="B17" s="34"/>
      <c r="C17" s="147"/>
      <c r="D17" s="148"/>
      <c r="E17" s="148"/>
      <c r="F17" s="149"/>
      <c r="G17" s="46"/>
      <c r="H17" s="47"/>
      <c r="I17" s="48"/>
      <c r="J17" s="20"/>
    </row>
    <row r="18" spans="1:11" ht="25.5" customHeight="1">
      <c r="A18" s="136"/>
      <c r="B18" s="34"/>
      <c r="C18" s="147"/>
      <c r="D18" s="148"/>
      <c r="E18" s="148"/>
      <c r="F18" s="149"/>
      <c r="G18" s="63"/>
      <c r="H18" s="63"/>
      <c r="I18" s="63"/>
      <c r="J18" s="20"/>
    </row>
    <row r="19" spans="1:11" ht="25.5" customHeight="1">
      <c r="A19" s="136"/>
      <c r="B19" s="34"/>
      <c r="C19" s="147"/>
      <c r="D19" s="148"/>
      <c r="E19" s="148"/>
      <c r="F19" s="149"/>
      <c r="G19" s="63"/>
      <c r="H19" s="63"/>
      <c r="I19" s="63"/>
      <c r="J19" s="20"/>
    </row>
    <row r="20" spans="1:11" ht="25.5" customHeight="1">
      <c r="A20" s="143" t="s">
        <v>89</v>
      </c>
      <c r="B20" s="34" t="s">
        <v>25</v>
      </c>
      <c r="C20" s="147"/>
      <c r="D20" s="148"/>
      <c r="E20" s="148"/>
      <c r="F20" s="149"/>
      <c r="G20" s="63">
        <v>1000000</v>
      </c>
      <c r="H20" s="63"/>
      <c r="I20" s="63"/>
      <c r="J20" s="20"/>
    </row>
    <row r="21" spans="1:11" ht="25.5" customHeight="1">
      <c r="A21" s="143"/>
      <c r="B21" s="34" t="s">
        <v>85</v>
      </c>
      <c r="C21" s="147" t="s">
        <v>111</v>
      </c>
      <c r="D21" s="148"/>
      <c r="E21" s="148"/>
      <c r="F21" s="149"/>
      <c r="G21" s="63">
        <v>300000</v>
      </c>
      <c r="H21" s="63"/>
      <c r="I21" s="63"/>
      <c r="J21" s="20"/>
    </row>
    <row r="22" spans="1:11" ht="25.5" customHeight="1">
      <c r="A22" s="143"/>
      <c r="B22" s="34" t="s">
        <v>27</v>
      </c>
      <c r="C22" s="147"/>
      <c r="D22" s="148"/>
      <c r="E22" s="148"/>
      <c r="F22" s="149"/>
      <c r="G22" s="63">
        <v>1500000</v>
      </c>
      <c r="H22" s="63"/>
      <c r="I22" s="63"/>
      <c r="J22" s="20"/>
    </row>
    <row r="23" spans="1:11" ht="25.5" customHeight="1">
      <c r="A23" s="144"/>
      <c r="B23" s="34" t="s">
        <v>28</v>
      </c>
      <c r="C23" s="147"/>
      <c r="D23" s="148"/>
      <c r="E23" s="148"/>
      <c r="F23" s="149"/>
      <c r="G23" s="63">
        <v>2000000</v>
      </c>
      <c r="H23" s="63"/>
      <c r="I23" s="63"/>
      <c r="J23" s="20"/>
    </row>
    <row r="24" spans="1:11" ht="25.5" customHeight="1">
      <c r="A24" s="136" t="s">
        <v>88</v>
      </c>
      <c r="B24" s="34"/>
      <c r="C24" s="147"/>
      <c r="D24" s="148"/>
      <c r="E24" s="148"/>
      <c r="F24" s="149"/>
      <c r="G24" s="63"/>
      <c r="H24" s="63"/>
      <c r="I24" s="63"/>
      <c r="J24" s="20"/>
    </row>
    <row r="25" spans="1:11" ht="25.5" customHeight="1">
      <c r="A25" s="136"/>
      <c r="B25" s="34"/>
      <c r="C25" s="147"/>
      <c r="D25" s="148"/>
      <c r="E25" s="148"/>
      <c r="F25" s="149"/>
      <c r="G25" s="63"/>
      <c r="H25" s="63"/>
      <c r="I25" s="63"/>
      <c r="J25" s="20"/>
    </row>
    <row r="26" spans="1:11" ht="25.5" customHeight="1">
      <c r="A26" s="136"/>
      <c r="B26" s="34"/>
      <c r="C26" s="147"/>
      <c r="D26" s="148"/>
      <c r="E26" s="148"/>
      <c r="F26" s="149"/>
      <c r="G26" s="63"/>
      <c r="H26" s="63"/>
      <c r="I26" s="63"/>
      <c r="J26" s="20"/>
    </row>
    <row r="27" spans="1:11" ht="15" customHeight="1">
      <c r="A27"/>
      <c r="B27"/>
      <c r="C27"/>
      <c r="D27"/>
      <c r="E27" s="49"/>
      <c r="F27" s="49"/>
      <c r="G27" s="56"/>
      <c r="H27"/>
      <c r="I27"/>
      <c r="J27"/>
    </row>
    <row r="28" spans="1:11" ht="25.5" customHeight="1">
      <c r="A28"/>
      <c r="B28"/>
      <c r="C28"/>
      <c r="D28"/>
      <c r="E28" s="128" t="s">
        <v>13</v>
      </c>
      <c r="F28" s="129"/>
      <c r="G28" s="133">
        <f>SUM(G11:I26)</f>
        <v>9834000</v>
      </c>
      <c r="H28" s="134"/>
      <c r="I28" s="134"/>
      <c r="J28"/>
    </row>
    <row r="29" spans="1:11" ht="25.5" customHeight="1">
      <c r="A29"/>
      <c r="B29"/>
      <c r="C29"/>
      <c r="D29"/>
      <c r="E29" s="128" t="s">
        <v>94</v>
      </c>
      <c r="F29" s="129"/>
      <c r="G29" s="134">
        <f>G28*1.1</f>
        <v>10817400</v>
      </c>
      <c r="H29" s="134"/>
      <c r="I29" s="134"/>
      <c r="J29"/>
    </row>
    <row r="30" spans="1:11" ht="35.25" customHeight="1">
      <c r="A30"/>
      <c r="B30"/>
      <c r="C30"/>
      <c r="D30"/>
      <c r="E30" s="130" t="s">
        <v>95</v>
      </c>
      <c r="F30" s="131"/>
      <c r="G30" s="135">
        <f>G29</f>
        <v>10817400</v>
      </c>
      <c r="H30" s="135"/>
      <c r="I30" s="135"/>
      <c r="J30"/>
    </row>
    <row r="31" spans="1:11" ht="18.75" customHeight="1"/>
    <row r="32" spans="1:11" ht="49.5" customHeight="1">
      <c r="A32" s="145" t="s">
        <v>23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</row>
    <row r="33" spans="2:11" ht="18.75" customHeight="1">
      <c r="B33" s="142" t="s">
        <v>87</v>
      </c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1" ht="18.75" customHeight="1">
      <c r="B34" s="68" t="s">
        <v>22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2:11" ht="18.75" customHeight="1">
      <c r="B35" s="18" t="s">
        <v>11</v>
      </c>
      <c r="C35" s="18"/>
      <c r="D35" s="18"/>
      <c r="E35" s="18"/>
      <c r="F35" s="18"/>
      <c r="G35" s="18"/>
      <c r="H35" s="18"/>
      <c r="I35" s="18"/>
      <c r="J35" s="18"/>
      <c r="K35" s="18"/>
    </row>
    <row r="36" spans="2:11" ht="18.75" customHeight="1"/>
    <row r="37" spans="2:11" ht="18.75" customHeight="1"/>
    <row r="38" spans="2:11" ht="18.75" customHeight="1"/>
    <row r="39" spans="2:11" ht="18.75" customHeight="1"/>
    <row r="40" spans="2:11" ht="18.75" customHeight="1"/>
    <row r="41" spans="2:11" ht="18.75" customHeight="1"/>
    <row r="42" spans="2:11" ht="18.75" customHeight="1"/>
    <row r="43" spans="2:11" ht="18.75" customHeight="1"/>
    <row r="44" spans="2:11" ht="18.75" customHeight="1"/>
    <row r="45" spans="2:11" ht="18.75" customHeight="1">
      <c r="K45" s="2"/>
    </row>
    <row r="46" spans="2:11" ht="18.75" customHeight="1"/>
    <row r="47" spans="2:11" ht="26.25" customHeight="1"/>
    <row r="48" spans="2:11" ht="12.75" customHeight="1"/>
    <row r="49" ht="38.25" customHeight="1"/>
    <row r="50" ht="17.25" customHeight="1"/>
    <row r="51" ht="18.75" customHeight="1"/>
    <row r="52" ht="18.75" customHeight="1"/>
  </sheetData>
  <sheetProtection formatCells="0" formatColumns="0" formatRows="0" insertColumns="0" insertRows="0" insertHyperlinks="0" deleteColumns="0" deleteRows="0" sort="0" autoFilter="0" pivotTables="0"/>
  <mergeCells count="50">
    <mergeCell ref="G13:I13"/>
    <mergeCell ref="C14:F14"/>
    <mergeCell ref="G14:I14"/>
    <mergeCell ref="C15:F15"/>
    <mergeCell ref="A2:K2"/>
    <mergeCell ref="H3:J3"/>
    <mergeCell ref="A4:B4"/>
    <mergeCell ref="A8:F8"/>
    <mergeCell ref="A10:B10"/>
    <mergeCell ref="C10:F10"/>
    <mergeCell ref="G10:I10"/>
    <mergeCell ref="G15:I15"/>
    <mergeCell ref="C16:F16"/>
    <mergeCell ref="G16:I16"/>
    <mergeCell ref="C17:F17"/>
    <mergeCell ref="C18:F18"/>
    <mergeCell ref="G18:I18"/>
    <mergeCell ref="C19:F19"/>
    <mergeCell ref="G19:I19"/>
    <mergeCell ref="A20:A23"/>
    <mergeCell ref="C20:F20"/>
    <mergeCell ref="G20:I20"/>
    <mergeCell ref="C21:F21"/>
    <mergeCell ref="G21:I21"/>
    <mergeCell ref="C22:F22"/>
    <mergeCell ref="G22:I22"/>
    <mergeCell ref="C23:F23"/>
    <mergeCell ref="A11:A19"/>
    <mergeCell ref="C11:F11"/>
    <mergeCell ref="G11:I11"/>
    <mergeCell ref="C12:F12"/>
    <mergeCell ref="G12:I12"/>
    <mergeCell ref="C13:F13"/>
    <mergeCell ref="G23:I23"/>
    <mergeCell ref="A24:A26"/>
    <mergeCell ref="C24:F24"/>
    <mergeCell ref="G24:I24"/>
    <mergeCell ref="C25:F25"/>
    <mergeCell ref="G25:I25"/>
    <mergeCell ref="C26:F26"/>
    <mergeCell ref="G26:I26"/>
    <mergeCell ref="A32:K32"/>
    <mergeCell ref="B33:K33"/>
    <mergeCell ref="B34:K34"/>
    <mergeCell ref="E28:F28"/>
    <mergeCell ref="G28:I28"/>
    <mergeCell ref="E29:F29"/>
    <mergeCell ref="G29:I29"/>
    <mergeCell ref="E30:F30"/>
    <mergeCell ref="G30:I30"/>
  </mergeCells>
  <phoneticPr fontId="2"/>
  <printOptions horizontalCentered="1"/>
  <pageMargins left="0" right="0" top="0" bottom="0" header="0.31496062992125984" footer="0.31496062992125984"/>
  <pageSetup paperSize="9" scale="74" orientation="landscape" r:id="rId1"/>
  <headerFooter alignWithMargins="0"/>
  <rowBreaks count="1" manualBreakCount="1">
    <brk id="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様式5-1</vt:lpstr>
      <vt:lpstr>様式5-1 (記入例)</vt:lpstr>
      <vt:lpstr>様式5-2</vt:lpstr>
      <vt:lpstr>様式5-2（記入例）</vt:lpstr>
      <vt:lpstr>様式5-3 (委託引継期間分) </vt:lpstr>
      <vt:lpstr>様式5-3 (委託引継期間分)  (記入例)</vt:lpstr>
      <vt:lpstr>'様式5-1'!Print_Area</vt:lpstr>
      <vt:lpstr>'様式5-1 (記入例)'!Print_Area</vt:lpstr>
      <vt:lpstr>'様式5-2'!Print_Area</vt:lpstr>
      <vt:lpstr>'様式5-2（記入例）'!Print_Area</vt:lpstr>
      <vt:lpstr>'様式5-3 (委託引継期間分) '!Print_Area</vt:lpstr>
      <vt:lpstr>'様式5-3 (委託引継期間分)  (記入例)'!Print_Area</vt:lpstr>
    </vt:vector>
  </TitlesOfParts>
  <Company>区民情報課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kuryuu-197e</dc:creator>
  <cp:lastModifiedBy>宇津木　一成</cp:lastModifiedBy>
  <cp:lastPrinted>2024-12-19T08:50:47Z</cp:lastPrinted>
  <dcterms:created xsi:type="dcterms:W3CDTF">2005-01-05T08:51:22Z</dcterms:created>
  <dcterms:modified xsi:type="dcterms:W3CDTF">2025-01-10T06:05:01Z</dcterms:modified>
</cp:coreProperties>
</file>